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20" windowHeight="8010"/>
  </bookViews>
  <sheets>
    <sheet name="Anexo I" sheetId="3" r:id="rId1"/>
    <sheet name="Anexo II" sheetId="2" r:id="rId2"/>
    <sheet name="Anexo III" sheetId="1" r:id="rId3"/>
  </sheets>
  <calcPr calcId="145621"/>
</workbook>
</file>

<file path=xl/calcChain.xml><?xml version="1.0" encoding="utf-8"?>
<calcChain xmlns="http://schemas.openxmlformats.org/spreadsheetml/2006/main">
  <c r="P246" i="1" l="1"/>
  <c r="O246" i="1"/>
  <c r="N246" i="1"/>
  <c r="M246" i="1"/>
  <c r="L246" i="1"/>
  <c r="K246" i="1"/>
  <c r="J246" i="1"/>
  <c r="I246" i="1"/>
  <c r="I245" i="1"/>
  <c r="I247" i="1" s="1"/>
  <c r="P243" i="1"/>
  <c r="O243" i="1"/>
  <c r="N243" i="1"/>
  <c r="M243" i="1"/>
  <c r="L243" i="1"/>
  <c r="K243" i="1"/>
  <c r="J243" i="1"/>
  <c r="I243" i="1"/>
  <c r="P240" i="1"/>
  <c r="O240" i="1"/>
  <c r="N240" i="1"/>
  <c r="M240" i="1"/>
  <c r="L240" i="1"/>
  <c r="K240" i="1"/>
  <c r="J240" i="1"/>
  <c r="I240" i="1"/>
  <c r="P237" i="1"/>
  <c r="O237" i="1"/>
  <c r="N237" i="1"/>
  <c r="M237" i="1"/>
  <c r="L237" i="1"/>
  <c r="K237" i="1"/>
  <c r="J237" i="1"/>
  <c r="I237" i="1"/>
  <c r="P234" i="1"/>
  <c r="O234" i="1"/>
  <c r="N234" i="1"/>
  <c r="M234" i="1"/>
  <c r="L234" i="1"/>
  <c r="K234" i="1"/>
  <c r="J234" i="1"/>
  <c r="I234" i="1"/>
  <c r="I233" i="1"/>
  <c r="I235" i="1" s="1"/>
  <c r="P231" i="1"/>
  <c r="O231" i="1"/>
  <c r="N231" i="1"/>
  <c r="M231" i="1"/>
  <c r="L231" i="1"/>
  <c r="K231" i="1"/>
  <c r="J231" i="1"/>
  <c r="I231" i="1"/>
  <c r="P228" i="1"/>
  <c r="O228" i="1"/>
  <c r="N228" i="1"/>
  <c r="M228" i="1"/>
  <c r="L228" i="1"/>
  <c r="K228" i="1"/>
  <c r="J228" i="1"/>
  <c r="I228" i="1"/>
  <c r="P225" i="1"/>
  <c r="O225" i="1"/>
  <c r="N225" i="1"/>
  <c r="M225" i="1"/>
  <c r="L225" i="1"/>
  <c r="K225" i="1"/>
  <c r="J225" i="1"/>
  <c r="I225" i="1"/>
  <c r="P222" i="1"/>
  <c r="O222" i="1"/>
  <c r="N222" i="1"/>
  <c r="M222" i="1"/>
  <c r="L222" i="1"/>
  <c r="K222" i="1"/>
  <c r="J222" i="1"/>
  <c r="I222" i="1"/>
  <c r="I221" i="1"/>
  <c r="I223" i="1" s="1"/>
  <c r="P219" i="1"/>
  <c r="O219" i="1"/>
  <c r="N219" i="1"/>
  <c r="M219" i="1"/>
  <c r="L219" i="1"/>
  <c r="K219" i="1"/>
  <c r="J219" i="1"/>
  <c r="I219" i="1"/>
  <c r="P216" i="1"/>
  <c r="O216" i="1"/>
  <c r="N216" i="1"/>
  <c r="M216" i="1"/>
  <c r="L216" i="1"/>
  <c r="K216" i="1"/>
  <c r="J216" i="1"/>
  <c r="I216" i="1"/>
  <c r="P213" i="1"/>
  <c r="O213" i="1"/>
  <c r="N213" i="1"/>
  <c r="M213" i="1"/>
  <c r="L213" i="1"/>
  <c r="K213" i="1"/>
  <c r="J213" i="1"/>
  <c r="I213" i="1"/>
  <c r="P210" i="1"/>
  <c r="O210" i="1"/>
  <c r="N210" i="1"/>
  <c r="M210" i="1"/>
  <c r="L210" i="1"/>
  <c r="K210" i="1"/>
  <c r="J210" i="1"/>
  <c r="I210" i="1"/>
  <c r="I209" i="1"/>
  <c r="I211" i="1" s="1"/>
  <c r="P207" i="1"/>
  <c r="O207" i="1"/>
  <c r="N207" i="1"/>
  <c r="M207" i="1"/>
  <c r="L207" i="1"/>
  <c r="K207" i="1"/>
  <c r="J207" i="1"/>
  <c r="I207" i="1"/>
  <c r="P204" i="1"/>
  <c r="O204" i="1"/>
  <c r="N204" i="1"/>
  <c r="M204" i="1"/>
  <c r="L204" i="1"/>
  <c r="K204" i="1"/>
  <c r="J204" i="1"/>
  <c r="I204" i="1"/>
  <c r="P201" i="1"/>
  <c r="O201" i="1"/>
  <c r="N201" i="1"/>
  <c r="M201" i="1"/>
  <c r="L201" i="1"/>
  <c r="K201" i="1"/>
  <c r="J201" i="1"/>
  <c r="I201" i="1"/>
  <c r="P198" i="1"/>
  <c r="O198" i="1"/>
  <c r="N198" i="1"/>
  <c r="M198" i="1"/>
  <c r="L198" i="1"/>
  <c r="K198" i="1"/>
  <c r="J198" i="1"/>
  <c r="I198" i="1"/>
  <c r="I197" i="1"/>
  <c r="I199" i="1" s="1"/>
  <c r="P195" i="1"/>
  <c r="O195" i="1"/>
  <c r="N195" i="1"/>
  <c r="M195" i="1"/>
  <c r="L195" i="1"/>
  <c r="K195" i="1"/>
  <c r="J195" i="1"/>
  <c r="I195" i="1"/>
  <c r="P192" i="1"/>
  <c r="O192" i="1"/>
  <c r="N192" i="1"/>
  <c r="M192" i="1"/>
  <c r="L192" i="1"/>
  <c r="K192" i="1"/>
  <c r="J192" i="1"/>
  <c r="I192" i="1"/>
  <c r="P189" i="1"/>
  <c r="O189" i="1"/>
  <c r="N189" i="1"/>
  <c r="M189" i="1"/>
  <c r="L189" i="1"/>
  <c r="K189" i="1"/>
  <c r="J189" i="1"/>
  <c r="I189" i="1"/>
  <c r="P186" i="1"/>
  <c r="O186" i="1"/>
  <c r="N186" i="1"/>
  <c r="M186" i="1"/>
  <c r="L186" i="1"/>
  <c r="K186" i="1"/>
  <c r="J186" i="1"/>
  <c r="I186" i="1"/>
  <c r="I185" i="1"/>
  <c r="I187" i="1" s="1"/>
  <c r="P183" i="1"/>
  <c r="O183" i="1"/>
  <c r="N183" i="1"/>
  <c r="M183" i="1"/>
  <c r="L183" i="1"/>
  <c r="K183" i="1"/>
  <c r="J183" i="1"/>
  <c r="I183" i="1"/>
  <c r="P180" i="1"/>
  <c r="O180" i="1"/>
  <c r="N180" i="1"/>
  <c r="M180" i="1"/>
  <c r="L180" i="1"/>
  <c r="K180" i="1"/>
  <c r="J180" i="1"/>
  <c r="I180" i="1"/>
  <c r="P177" i="1"/>
  <c r="O177" i="1"/>
  <c r="N177" i="1"/>
  <c r="M177" i="1"/>
  <c r="L177" i="1"/>
  <c r="K177" i="1"/>
  <c r="J177" i="1"/>
  <c r="I177" i="1"/>
  <c r="P174" i="1"/>
  <c r="O174" i="1"/>
  <c r="N174" i="1"/>
  <c r="M174" i="1"/>
  <c r="L174" i="1"/>
  <c r="K174" i="1"/>
  <c r="J174" i="1"/>
  <c r="I174" i="1"/>
  <c r="I173" i="1"/>
  <c r="I175" i="1" s="1"/>
  <c r="P171" i="1"/>
  <c r="O171" i="1"/>
  <c r="N171" i="1"/>
  <c r="M171" i="1"/>
  <c r="L171" i="1"/>
  <c r="K171" i="1"/>
  <c r="J171" i="1"/>
  <c r="I171" i="1"/>
  <c r="P168" i="1"/>
  <c r="O168" i="1"/>
  <c r="N168" i="1"/>
  <c r="M168" i="1"/>
  <c r="L168" i="1"/>
  <c r="K168" i="1"/>
  <c r="J168" i="1"/>
  <c r="I168" i="1"/>
  <c r="P165" i="1"/>
  <c r="O165" i="1"/>
  <c r="N165" i="1"/>
  <c r="M165" i="1"/>
  <c r="L165" i="1"/>
  <c r="K165" i="1"/>
  <c r="J165" i="1"/>
  <c r="I165" i="1"/>
  <c r="P162" i="1"/>
  <c r="O162" i="1"/>
  <c r="N162" i="1"/>
  <c r="M162" i="1"/>
  <c r="L162" i="1"/>
  <c r="K162" i="1"/>
  <c r="J162" i="1"/>
  <c r="I162" i="1"/>
  <c r="I161" i="1"/>
  <c r="I163" i="1" s="1"/>
  <c r="P159" i="1"/>
  <c r="O159" i="1"/>
  <c r="N159" i="1"/>
  <c r="M159" i="1"/>
  <c r="L159" i="1"/>
  <c r="K159" i="1"/>
  <c r="J159" i="1"/>
  <c r="I159" i="1"/>
  <c r="P156" i="1"/>
  <c r="O156" i="1"/>
  <c r="N156" i="1"/>
  <c r="M156" i="1"/>
  <c r="L156" i="1"/>
  <c r="K156" i="1"/>
  <c r="J156" i="1"/>
  <c r="I156" i="1"/>
  <c r="P153" i="1"/>
  <c r="O153" i="1"/>
  <c r="N153" i="1"/>
  <c r="M153" i="1"/>
  <c r="L153" i="1"/>
  <c r="K153" i="1"/>
  <c r="J153" i="1"/>
  <c r="I153" i="1"/>
  <c r="P150" i="1"/>
  <c r="O150" i="1"/>
  <c r="N150" i="1"/>
  <c r="M150" i="1"/>
  <c r="L150" i="1"/>
  <c r="K150" i="1"/>
  <c r="J150" i="1"/>
  <c r="I150" i="1"/>
  <c r="I149" i="1"/>
  <c r="I151" i="1" s="1"/>
  <c r="P147" i="1"/>
  <c r="O147" i="1"/>
  <c r="N147" i="1"/>
  <c r="M147" i="1"/>
  <c r="L147" i="1"/>
  <c r="K147" i="1"/>
  <c r="J147" i="1"/>
  <c r="I147" i="1"/>
  <c r="P144" i="1"/>
  <c r="O144" i="1"/>
  <c r="N144" i="1"/>
  <c r="M144" i="1"/>
  <c r="L144" i="1"/>
  <c r="K144" i="1"/>
  <c r="J144" i="1"/>
  <c r="I144" i="1"/>
  <c r="P141" i="1"/>
  <c r="O141" i="1"/>
  <c r="N141" i="1"/>
  <c r="M141" i="1"/>
  <c r="L141" i="1"/>
  <c r="K141" i="1"/>
  <c r="J141" i="1"/>
  <c r="I141" i="1"/>
  <c r="P138" i="1"/>
  <c r="O138" i="1"/>
  <c r="N138" i="1"/>
  <c r="M138" i="1"/>
  <c r="L138" i="1"/>
  <c r="K138" i="1"/>
  <c r="J138" i="1"/>
  <c r="I138" i="1"/>
  <c r="I137" i="1"/>
  <c r="I139" i="1" s="1"/>
  <c r="P135" i="1"/>
  <c r="O135" i="1"/>
  <c r="N135" i="1"/>
  <c r="M135" i="1"/>
  <c r="L135" i="1"/>
  <c r="K135" i="1"/>
  <c r="J135" i="1"/>
  <c r="I135" i="1"/>
  <c r="P132" i="1"/>
  <c r="O132" i="1"/>
  <c r="N132" i="1"/>
  <c r="M132" i="1"/>
  <c r="L132" i="1"/>
  <c r="K132" i="1"/>
  <c r="J132" i="1"/>
  <c r="I132" i="1"/>
  <c r="P129" i="1"/>
  <c r="O129" i="1"/>
  <c r="N129" i="1"/>
  <c r="M129" i="1"/>
  <c r="L129" i="1"/>
  <c r="K129" i="1"/>
  <c r="J129" i="1"/>
  <c r="I129" i="1"/>
  <c r="P126" i="1"/>
  <c r="O126" i="1"/>
  <c r="N126" i="1"/>
  <c r="M126" i="1"/>
  <c r="L126" i="1"/>
  <c r="K126" i="1"/>
  <c r="J126" i="1"/>
  <c r="I126" i="1"/>
  <c r="I125" i="1"/>
  <c r="I127" i="1" s="1"/>
  <c r="P123" i="1"/>
  <c r="O123" i="1"/>
  <c r="N123" i="1"/>
  <c r="M123" i="1"/>
  <c r="L123" i="1"/>
  <c r="K123" i="1"/>
  <c r="J123" i="1"/>
  <c r="I123" i="1"/>
  <c r="P120" i="1"/>
  <c r="O120" i="1"/>
  <c r="N120" i="1"/>
  <c r="M120" i="1"/>
  <c r="L120" i="1"/>
  <c r="K120" i="1"/>
  <c r="J120" i="1"/>
  <c r="I120" i="1"/>
  <c r="P117" i="1"/>
  <c r="O117" i="1"/>
  <c r="N117" i="1"/>
  <c r="M117" i="1"/>
  <c r="L117" i="1"/>
  <c r="K117" i="1"/>
  <c r="J117" i="1"/>
  <c r="I117" i="1"/>
  <c r="P114" i="1"/>
  <c r="O114" i="1"/>
  <c r="N114" i="1"/>
  <c r="M114" i="1"/>
  <c r="L114" i="1"/>
  <c r="K114" i="1"/>
  <c r="J114" i="1"/>
  <c r="I114" i="1"/>
  <c r="I113" i="1"/>
  <c r="I115" i="1" s="1"/>
  <c r="P111" i="1"/>
  <c r="O111" i="1"/>
  <c r="N111" i="1"/>
  <c r="M111" i="1"/>
  <c r="L111" i="1"/>
  <c r="K111" i="1"/>
  <c r="J111" i="1"/>
  <c r="I111" i="1"/>
  <c r="P108" i="1"/>
  <c r="O108" i="1"/>
  <c r="N108" i="1"/>
  <c r="M108" i="1"/>
  <c r="L108" i="1"/>
  <c r="K108" i="1"/>
  <c r="J108" i="1"/>
  <c r="I108" i="1"/>
  <c r="P105" i="1"/>
  <c r="O105" i="1"/>
  <c r="N105" i="1"/>
  <c r="M105" i="1"/>
  <c r="L105" i="1"/>
  <c r="K105" i="1"/>
  <c r="J105" i="1"/>
  <c r="I105" i="1"/>
  <c r="P102" i="1"/>
  <c r="O102" i="1"/>
  <c r="N102" i="1"/>
  <c r="M102" i="1"/>
  <c r="L102" i="1"/>
  <c r="K102" i="1"/>
  <c r="J102" i="1"/>
  <c r="I102" i="1"/>
  <c r="I101" i="1"/>
  <c r="I103" i="1" s="1"/>
  <c r="P99" i="1"/>
  <c r="O99" i="1"/>
  <c r="N99" i="1"/>
  <c r="M99" i="1"/>
  <c r="L99" i="1"/>
  <c r="K99" i="1"/>
  <c r="J99" i="1"/>
  <c r="I99" i="1"/>
  <c r="P96" i="1"/>
  <c r="O96" i="1"/>
  <c r="N96" i="1"/>
  <c r="M96" i="1"/>
  <c r="L96" i="1"/>
  <c r="K96" i="1"/>
  <c r="J96" i="1"/>
  <c r="I96" i="1"/>
  <c r="P93" i="1"/>
  <c r="O93" i="1"/>
  <c r="N93" i="1"/>
  <c r="M93" i="1"/>
  <c r="L93" i="1"/>
  <c r="K93" i="1"/>
  <c r="J93" i="1"/>
  <c r="I93" i="1"/>
  <c r="P90" i="1"/>
  <c r="O90" i="1"/>
  <c r="N90" i="1"/>
  <c r="M90" i="1"/>
  <c r="L90" i="1"/>
  <c r="K90" i="1"/>
  <c r="J90" i="1"/>
  <c r="I90" i="1"/>
  <c r="I89" i="1"/>
  <c r="I91" i="1" s="1"/>
  <c r="P87" i="1"/>
  <c r="O87" i="1"/>
  <c r="N87" i="1"/>
  <c r="M87" i="1"/>
  <c r="L87" i="1"/>
  <c r="K87" i="1"/>
  <c r="J87" i="1"/>
  <c r="I87" i="1"/>
  <c r="P84" i="1"/>
  <c r="O84" i="1"/>
  <c r="N84" i="1"/>
  <c r="M84" i="1"/>
  <c r="L84" i="1"/>
  <c r="K84" i="1"/>
  <c r="J84" i="1"/>
  <c r="I84" i="1"/>
  <c r="P81" i="1"/>
  <c r="O81" i="1"/>
  <c r="N81" i="1"/>
  <c r="M81" i="1"/>
  <c r="L81" i="1"/>
  <c r="K81" i="1"/>
  <c r="J81" i="1"/>
  <c r="I81" i="1"/>
  <c r="P78" i="1"/>
  <c r="O78" i="1"/>
  <c r="N78" i="1"/>
  <c r="M78" i="1"/>
  <c r="L78" i="1"/>
  <c r="K78" i="1"/>
  <c r="J78" i="1"/>
  <c r="I78" i="1"/>
  <c r="I77" i="1"/>
  <c r="I79" i="1" s="1"/>
  <c r="P75" i="1"/>
  <c r="O75" i="1"/>
  <c r="N75" i="1"/>
  <c r="M75" i="1"/>
  <c r="L75" i="1"/>
  <c r="K75" i="1"/>
  <c r="J75" i="1"/>
  <c r="I75" i="1"/>
  <c r="P72" i="1"/>
  <c r="O72" i="1"/>
  <c r="N72" i="1"/>
  <c r="M72" i="1"/>
  <c r="L72" i="1"/>
  <c r="K72" i="1"/>
  <c r="J72" i="1"/>
  <c r="I72" i="1"/>
  <c r="P69" i="1"/>
  <c r="O69" i="1"/>
  <c r="N69" i="1"/>
  <c r="M69" i="1"/>
  <c r="L69" i="1"/>
  <c r="K69" i="1"/>
  <c r="J69" i="1"/>
  <c r="I69" i="1"/>
  <c r="P66" i="1"/>
  <c r="O66" i="1"/>
  <c r="N66" i="1"/>
  <c r="M66" i="1"/>
  <c r="L66" i="1"/>
  <c r="K66" i="1"/>
  <c r="J66" i="1"/>
  <c r="I66" i="1"/>
  <c r="I65" i="1"/>
  <c r="I67" i="1" s="1"/>
  <c r="P63" i="1"/>
  <c r="O63" i="1"/>
  <c r="N63" i="1"/>
  <c r="M63" i="1"/>
  <c r="L63" i="1"/>
  <c r="K63" i="1"/>
  <c r="J63" i="1"/>
  <c r="I63" i="1"/>
  <c r="P60" i="1"/>
  <c r="O60" i="1"/>
  <c r="N60" i="1"/>
  <c r="M60" i="1"/>
  <c r="L60" i="1"/>
  <c r="K60" i="1"/>
  <c r="J60" i="1"/>
  <c r="I60" i="1"/>
  <c r="P57" i="1"/>
  <c r="O57" i="1"/>
  <c r="N57" i="1"/>
  <c r="M57" i="1"/>
  <c r="L57" i="1"/>
  <c r="K57" i="1"/>
  <c r="J57" i="1"/>
  <c r="I57" i="1"/>
  <c r="P54" i="1"/>
  <c r="O54" i="1"/>
  <c r="N54" i="1"/>
  <c r="M54" i="1"/>
  <c r="L54" i="1"/>
  <c r="K54" i="1"/>
  <c r="J54" i="1"/>
  <c r="I54" i="1"/>
  <c r="I53" i="1"/>
  <c r="I55" i="1" s="1"/>
  <c r="P51" i="1"/>
  <c r="O51" i="1"/>
  <c r="N51" i="1"/>
  <c r="M51" i="1"/>
  <c r="L51" i="1"/>
  <c r="K51" i="1"/>
  <c r="J51" i="1"/>
  <c r="I51" i="1"/>
  <c r="P48" i="1"/>
  <c r="O48" i="1"/>
  <c r="N48" i="1"/>
  <c r="M48" i="1"/>
  <c r="L48" i="1"/>
  <c r="K48" i="1"/>
  <c r="J48" i="1"/>
  <c r="I48" i="1"/>
  <c r="P45" i="1"/>
  <c r="O45" i="1"/>
  <c r="N45" i="1"/>
  <c r="M45" i="1"/>
  <c r="L45" i="1"/>
  <c r="K45" i="1"/>
  <c r="J45" i="1"/>
  <c r="I45" i="1"/>
  <c r="P42" i="1"/>
  <c r="O42" i="1"/>
  <c r="N42" i="1"/>
  <c r="M42" i="1"/>
  <c r="L42" i="1"/>
  <c r="K42" i="1"/>
  <c r="J42" i="1"/>
  <c r="I42" i="1"/>
  <c r="I41" i="1"/>
  <c r="I43" i="1" s="1"/>
  <c r="P39" i="1"/>
  <c r="O39" i="1"/>
  <c r="N39" i="1"/>
  <c r="M39" i="1"/>
  <c r="L39" i="1"/>
  <c r="K39" i="1"/>
  <c r="J39" i="1"/>
  <c r="I39" i="1"/>
  <c r="P36" i="1"/>
  <c r="O36" i="1"/>
  <c r="N36" i="1"/>
  <c r="M36" i="1"/>
  <c r="L36" i="1"/>
  <c r="K36" i="1"/>
  <c r="J36" i="1"/>
  <c r="I36" i="1"/>
  <c r="P33" i="1"/>
  <c r="O33" i="1"/>
  <c r="N33" i="1"/>
  <c r="M33" i="1"/>
  <c r="L33" i="1"/>
  <c r="K33" i="1"/>
  <c r="J33" i="1"/>
  <c r="I33" i="1"/>
  <c r="P30" i="1"/>
  <c r="O30" i="1"/>
  <c r="N30" i="1"/>
  <c r="M30" i="1"/>
  <c r="L30" i="1"/>
  <c r="K30" i="1"/>
  <c r="J30" i="1"/>
  <c r="I30" i="1"/>
  <c r="I29" i="1"/>
  <c r="I31" i="1" s="1"/>
  <c r="P27" i="1"/>
  <c r="O27" i="1"/>
  <c r="N27" i="1"/>
  <c r="M27" i="1"/>
  <c r="L27" i="1"/>
  <c r="K27" i="1"/>
  <c r="J27" i="1"/>
  <c r="I27" i="1"/>
  <c r="P24" i="1"/>
  <c r="O24" i="1"/>
  <c r="N24" i="1"/>
  <c r="M24" i="1"/>
  <c r="L24" i="1"/>
  <c r="K24" i="1"/>
  <c r="J24" i="1"/>
  <c r="I24" i="1"/>
  <c r="P21" i="1"/>
  <c r="O21" i="1"/>
  <c r="N21" i="1"/>
  <c r="M21" i="1"/>
  <c r="L21" i="1"/>
  <c r="K21" i="1"/>
  <c r="J21" i="1"/>
  <c r="I21" i="1"/>
  <c r="P18" i="1"/>
  <c r="O18" i="1"/>
  <c r="N18" i="1"/>
  <c r="M18" i="1"/>
  <c r="L18" i="1"/>
  <c r="K18" i="1"/>
  <c r="J18" i="1"/>
  <c r="I18" i="1"/>
  <c r="I17" i="1"/>
  <c r="I19" i="1" s="1"/>
  <c r="P15" i="1"/>
  <c r="O15" i="1"/>
  <c r="N15" i="1"/>
  <c r="M15" i="1"/>
  <c r="L15" i="1"/>
  <c r="K15" i="1"/>
  <c r="J15" i="1"/>
  <c r="I15" i="1"/>
  <c r="P12" i="1"/>
  <c r="O12" i="1"/>
  <c r="N12" i="1"/>
  <c r="M12" i="1"/>
  <c r="L12" i="1"/>
  <c r="K12" i="1"/>
  <c r="J12" i="1"/>
  <c r="I12" i="1"/>
  <c r="J9" i="1"/>
  <c r="K9" i="1"/>
  <c r="L9" i="1"/>
  <c r="M9" i="1"/>
  <c r="N9" i="1"/>
  <c r="O9" i="1"/>
  <c r="P9" i="1"/>
  <c r="H246" i="1"/>
  <c r="H245" i="1"/>
  <c r="H243" i="1"/>
  <c r="H242" i="1"/>
  <c r="H240" i="1"/>
  <c r="H239" i="1"/>
  <c r="H241" i="1" s="1"/>
  <c r="H237" i="1"/>
  <c r="H236" i="1"/>
  <c r="H234" i="1"/>
  <c r="H233" i="1"/>
  <c r="H235" i="1" s="1"/>
  <c r="H231" i="1"/>
  <c r="H230" i="1"/>
  <c r="H228" i="1"/>
  <c r="H227" i="1"/>
  <c r="H229" i="1" s="1"/>
  <c r="H225" i="1"/>
  <c r="H224" i="1"/>
  <c r="H222" i="1"/>
  <c r="H221" i="1"/>
  <c r="H223" i="1" s="1"/>
  <c r="H219" i="1"/>
  <c r="H218" i="1"/>
  <c r="H216" i="1"/>
  <c r="H215" i="1"/>
  <c r="H217" i="1" s="1"/>
  <c r="H213" i="1"/>
  <c r="H212" i="1"/>
  <c r="H210" i="1"/>
  <c r="H209" i="1"/>
  <c r="H211" i="1" s="1"/>
  <c r="H207" i="1"/>
  <c r="H206" i="1"/>
  <c r="H204" i="1"/>
  <c r="H203" i="1"/>
  <c r="H205" i="1" s="1"/>
  <c r="H201" i="1"/>
  <c r="H200" i="1"/>
  <c r="H198" i="1"/>
  <c r="H197" i="1"/>
  <c r="H199" i="1" s="1"/>
  <c r="H195" i="1"/>
  <c r="H194" i="1"/>
  <c r="H192" i="1"/>
  <c r="H191" i="1"/>
  <c r="H193" i="1" s="1"/>
  <c r="H189" i="1"/>
  <c r="H188" i="1"/>
  <c r="H186" i="1"/>
  <c r="H185" i="1"/>
  <c r="H187" i="1" s="1"/>
  <c r="H183" i="1"/>
  <c r="H182" i="1"/>
  <c r="H180" i="1"/>
  <c r="H179" i="1"/>
  <c r="H181" i="1" s="1"/>
  <c r="H177" i="1"/>
  <c r="H176" i="1"/>
  <c r="H174" i="1"/>
  <c r="H173" i="1"/>
  <c r="H175" i="1" s="1"/>
  <c r="H171" i="1"/>
  <c r="H170" i="1"/>
  <c r="H168" i="1"/>
  <c r="H167" i="1"/>
  <c r="H169" i="1" s="1"/>
  <c r="H165" i="1"/>
  <c r="H164" i="1"/>
  <c r="H162" i="1"/>
  <c r="H161" i="1"/>
  <c r="H163" i="1" s="1"/>
  <c r="H159" i="1"/>
  <c r="H158" i="1"/>
  <c r="H156" i="1"/>
  <c r="H155" i="1"/>
  <c r="H157" i="1" s="1"/>
  <c r="H153" i="1"/>
  <c r="H152" i="1"/>
  <c r="H150" i="1"/>
  <c r="H149" i="1"/>
  <c r="H151" i="1" s="1"/>
  <c r="H147" i="1"/>
  <c r="H146" i="1"/>
  <c r="H144" i="1"/>
  <c r="H143" i="1"/>
  <c r="H145" i="1" s="1"/>
  <c r="H141" i="1"/>
  <c r="H140" i="1"/>
  <c r="H138" i="1"/>
  <c r="H137" i="1"/>
  <c r="H139" i="1" s="1"/>
  <c r="H135" i="1"/>
  <c r="H134" i="1"/>
  <c r="H132" i="1"/>
  <c r="H131" i="1"/>
  <c r="H133" i="1" s="1"/>
  <c r="H129" i="1"/>
  <c r="H128" i="1"/>
  <c r="H126" i="1"/>
  <c r="H125" i="1"/>
  <c r="H127" i="1" s="1"/>
  <c r="H123" i="1"/>
  <c r="H122" i="1"/>
  <c r="H120" i="1"/>
  <c r="H119" i="1"/>
  <c r="H121" i="1" s="1"/>
  <c r="H117" i="1"/>
  <c r="H116" i="1"/>
  <c r="H114" i="1"/>
  <c r="H113" i="1"/>
  <c r="H115" i="1" s="1"/>
  <c r="H111" i="1"/>
  <c r="H110" i="1"/>
  <c r="H108" i="1"/>
  <c r="H107" i="1"/>
  <c r="H109" i="1" s="1"/>
  <c r="H105" i="1"/>
  <c r="H104" i="1"/>
  <c r="H102" i="1"/>
  <c r="H101" i="1"/>
  <c r="H103" i="1" s="1"/>
  <c r="H99" i="1"/>
  <c r="H98" i="1"/>
  <c r="H96" i="1"/>
  <c r="H95" i="1"/>
  <c r="H97" i="1" s="1"/>
  <c r="H93" i="1"/>
  <c r="H92" i="1"/>
  <c r="H90" i="1"/>
  <c r="H89" i="1"/>
  <c r="H91" i="1" s="1"/>
  <c r="H87" i="1"/>
  <c r="H86" i="1"/>
  <c r="H84" i="1"/>
  <c r="H83" i="1"/>
  <c r="H85" i="1" s="1"/>
  <c r="H81" i="1"/>
  <c r="H80" i="1"/>
  <c r="H78" i="1"/>
  <c r="H77" i="1"/>
  <c r="H79" i="1" s="1"/>
  <c r="H75" i="1"/>
  <c r="H74" i="1"/>
  <c r="H72" i="1"/>
  <c r="H71" i="1"/>
  <c r="H73" i="1" s="1"/>
  <c r="H69" i="1"/>
  <c r="H68" i="1"/>
  <c r="H66" i="1"/>
  <c r="H65" i="1"/>
  <c r="H67" i="1" s="1"/>
  <c r="H63" i="1"/>
  <c r="H62" i="1"/>
  <c r="H60" i="1"/>
  <c r="H59" i="1"/>
  <c r="H61" i="1" s="1"/>
  <c r="H57" i="1"/>
  <c r="H56" i="1"/>
  <c r="H54" i="1"/>
  <c r="H53" i="1"/>
  <c r="H55" i="1" s="1"/>
  <c r="H51" i="1"/>
  <c r="H50" i="1"/>
  <c r="H48" i="1"/>
  <c r="H47" i="1"/>
  <c r="H49" i="1" s="1"/>
  <c r="H45" i="1"/>
  <c r="H44" i="1"/>
  <c r="H42" i="1"/>
  <c r="H41" i="1"/>
  <c r="H43" i="1" s="1"/>
  <c r="H39" i="1"/>
  <c r="H38" i="1"/>
  <c r="H36" i="1"/>
  <c r="H35" i="1"/>
  <c r="H37" i="1" s="1"/>
  <c r="H33" i="1"/>
  <c r="H32" i="1"/>
  <c r="H30" i="1"/>
  <c r="H29" i="1"/>
  <c r="H31" i="1" s="1"/>
  <c r="H27" i="1"/>
  <c r="H26" i="1"/>
  <c r="H24" i="1"/>
  <c r="H23" i="1"/>
  <c r="H25" i="1" s="1"/>
  <c r="H21" i="1"/>
  <c r="H20" i="1"/>
  <c r="H18" i="1"/>
  <c r="H17" i="1"/>
  <c r="H19" i="1" s="1"/>
  <c r="H15" i="1"/>
  <c r="H14" i="1"/>
  <c r="H12" i="1"/>
  <c r="H11" i="1"/>
  <c r="H13" i="1" s="1"/>
  <c r="I9" i="1"/>
  <c r="H9" i="1"/>
  <c r="H10" i="1" s="1"/>
  <c r="H8" i="1"/>
  <c r="I8" i="1" s="1"/>
  <c r="I97" i="3"/>
  <c r="D247" i="2"/>
  <c r="J8" i="1" l="1"/>
  <c r="I10" i="1"/>
  <c r="I11" i="1"/>
  <c r="I13" i="1" s="1"/>
  <c r="I23" i="1"/>
  <c r="I25" i="1" s="1"/>
  <c r="I35" i="1"/>
  <c r="I37" i="1" s="1"/>
  <c r="I47" i="1"/>
  <c r="I49" i="1" s="1"/>
  <c r="I59" i="1"/>
  <c r="I61" i="1" s="1"/>
  <c r="I71" i="1"/>
  <c r="I73" i="1" s="1"/>
  <c r="I83" i="1"/>
  <c r="I85" i="1" s="1"/>
  <c r="I95" i="1"/>
  <c r="I97" i="1" s="1"/>
  <c r="I107" i="1"/>
  <c r="I109" i="1" s="1"/>
  <c r="I119" i="1"/>
  <c r="I121" i="1" s="1"/>
  <c r="I131" i="1"/>
  <c r="I133" i="1" s="1"/>
  <c r="I143" i="1"/>
  <c r="I145" i="1" s="1"/>
  <c r="I155" i="1"/>
  <c r="I157" i="1" s="1"/>
  <c r="I167" i="1"/>
  <c r="I169" i="1" s="1"/>
  <c r="I179" i="1"/>
  <c r="I181" i="1" s="1"/>
  <c r="I191" i="1"/>
  <c r="I193" i="1" s="1"/>
  <c r="I203" i="1"/>
  <c r="I205" i="1" s="1"/>
  <c r="I215" i="1"/>
  <c r="I217" i="1" s="1"/>
  <c r="I227" i="1"/>
  <c r="I229" i="1" s="1"/>
  <c r="I239" i="1"/>
  <c r="I241" i="1" s="1"/>
  <c r="H16" i="1"/>
  <c r="H22" i="1"/>
  <c r="H28" i="1"/>
  <c r="H34" i="1"/>
  <c r="H40" i="1"/>
  <c r="H46" i="1"/>
  <c r="H52" i="1"/>
  <c r="H58" i="1"/>
  <c r="H64" i="1"/>
  <c r="H70" i="1"/>
  <c r="H76" i="1"/>
  <c r="H82" i="1"/>
  <c r="H88" i="1"/>
  <c r="H94" i="1"/>
  <c r="H100" i="1"/>
  <c r="H106" i="1"/>
  <c r="H112" i="1"/>
  <c r="H118" i="1"/>
  <c r="H124" i="1"/>
  <c r="H130" i="1"/>
  <c r="H136" i="1"/>
  <c r="H142" i="1"/>
  <c r="H148" i="1"/>
  <c r="H154" i="1"/>
  <c r="H160" i="1"/>
  <c r="H166" i="1"/>
  <c r="H172" i="1"/>
  <c r="H178" i="1"/>
  <c r="H184" i="1"/>
  <c r="H190" i="1"/>
  <c r="H196" i="1"/>
  <c r="H202" i="1"/>
  <c r="H208" i="1"/>
  <c r="H214" i="1"/>
  <c r="H220" i="1"/>
  <c r="H226" i="1"/>
  <c r="H232" i="1"/>
  <c r="H238" i="1"/>
  <c r="H244" i="1"/>
  <c r="I14" i="1"/>
  <c r="I16" i="1" s="1"/>
  <c r="I26" i="1"/>
  <c r="I28" i="1" s="1"/>
  <c r="I38" i="1"/>
  <c r="I40" i="1" s="1"/>
  <c r="I50" i="1"/>
  <c r="I52" i="1" s="1"/>
  <c r="I62" i="1"/>
  <c r="I64" i="1" s="1"/>
  <c r="I74" i="1"/>
  <c r="I76" i="1" s="1"/>
  <c r="I86" i="1"/>
  <c r="I88" i="1" s="1"/>
  <c r="I98" i="1"/>
  <c r="I100" i="1" s="1"/>
  <c r="I110" i="1"/>
  <c r="I112" i="1" s="1"/>
  <c r="I122" i="1"/>
  <c r="I124" i="1" s="1"/>
  <c r="I134" i="1"/>
  <c r="I136" i="1" s="1"/>
  <c r="I146" i="1"/>
  <c r="I148" i="1" s="1"/>
  <c r="I158" i="1"/>
  <c r="I160" i="1" s="1"/>
  <c r="I170" i="1"/>
  <c r="I172" i="1" s="1"/>
  <c r="I182" i="1"/>
  <c r="I184" i="1" s="1"/>
  <c r="I194" i="1"/>
  <c r="I196" i="1" s="1"/>
  <c r="I206" i="1"/>
  <c r="I208" i="1" s="1"/>
  <c r="I218" i="1"/>
  <c r="I220" i="1" s="1"/>
  <c r="I230" i="1"/>
  <c r="I232" i="1" s="1"/>
  <c r="I242" i="1"/>
  <c r="I244" i="1" s="1"/>
  <c r="H247" i="1"/>
  <c r="I20" i="1"/>
  <c r="I22" i="1" s="1"/>
  <c r="I32" i="1"/>
  <c r="I34" i="1" s="1"/>
  <c r="I44" i="1"/>
  <c r="I46" i="1" s="1"/>
  <c r="I56" i="1"/>
  <c r="I58" i="1" s="1"/>
  <c r="I68" i="1"/>
  <c r="I70" i="1" s="1"/>
  <c r="I80" i="1"/>
  <c r="I82" i="1" s="1"/>
  <c r="I92" i="1"/>
  <c r="I94" i="1" s="1"/>
  <c r="I104" i="1"/>
  <c r="I106" i="1" s="1"/>
  <c r="I116" i="1"/>
  <c r="I118" i="1" s="1"/>
  <c r="I128" i="1"/>
  <c r="I130" i="1" s="1"/>
  <c r="I140" i="1"/>
  <c r="I142" i="1" s="1"/>
  <c r="I152" i="1"/>
  <c r="I154" i="1" s="1"/>
  <c r="I164" i="1"/>
  <c r="I166" i="1" s="1"/>
  <c r="I176" i="1"/>
  <c r="I178" i="1" s="1"/>
  <c r="I188" i="1"/>
  <c r="I190" i="1" s="1"/>
  <c r="I200" i="1"/>
  <c r="I202" i="1" s="1"/>
  <c r="I212" i="1"/>
  <c r="I214" i="1" s="1"/>
  <c r="I224" i="1"/>
  <c r="I226" i="1" s="1"/>
  <c r="I236" i="1"/>
  <c r="I238" i="1" s="1"/>
  <c r="J29" i="1"/>
  <c r="J32" i="1"/>
  <c r="J38" i="1"/>
  <c r="J41" i="1"/>
  <c r="J50" i="1"/>
  <c r="J53" i="1"/>
  <c r="J59" i="1"/>
  <c r="J65" i="1"/>
  <c r="J68" i="1"/>
  <c r="J71" i="1"/>
  <c r="J74" i="1"/>
  <c r="J77" i="1"/>
  <c r="J80" i="1"/>
  <c r="J86" i="1"/>
  <c r="J89" i="1"/>
  <c r="J98" i="1"/>
  <c r="J101" i="1"/>
  <c r="J107" i="1"/>
  <c r="J113" i="1"/>
  <c r="J116" i="1"/>
  <c r="J119" i="1"/>
  <c r="J122" i="1"/>
  <c r="J125" i="1"/>
  <c r="J128" i="1"/>
  <c r="J134" i="1"/>
  <c r="J137" i="1"/>
  <c r="J146" i="1"/>
  <c r="J149" i="1"/>
  <c r="J155" i="1"/>
  <c r="J161" i="1"/>
  <c r="J164" i="1"/>
  <c r="J167" i="1"/>
  <c r="J170" i="1"/>
  <c r="J173" i="1"/>
  <c r="J176" i="1"/>
  <c r="J182" i="1"/>
  <c r="J185" i="1"/>
  <c r="J194" i="1"/>
  <c r="J197" i="1"/>
  <c r="J203" i="1"/>
  <c r="J209" i="1"/>
  <c r="J212" i="1"/>
  <c r="J215" i="1"/>
  <c r="J218" i="1"/>
  <c r="J221" i="1"/>
  <c r="J224" i="1"/>
  <c r="J230" i="1"/>
  <c r="J233" i="1"/>
  <c r="J242" i="1"/>
  <c r="J245" i="1"/>
  <c r="J17" i="1"/>
  <c r="J20" i="1"/>
  <c r="J23" i="1"/>
  <c r="J26" i="1"/>
  <c r="J11" i="1"/>
  <c r="J158" i="1" l="1"/>
  <c r="J160" i="1" s="1"/>
  <c r="J10" i="1"/>
  <c r="K8" i="1"/>
  <c r="J239" i="1"/>
  <c r="J227" i="1"/>
  <c r="J229" i="1" s="1"/>
  <c r="J191" i="1"/>
  <c r="J193" i="1" s="1"/>
  <c r="J179" i="1"/>
  <c r="J143" i="1"/>
  <c r="J131" i="1"/>
  <c r="J133" i="1" s="1"/>
  <c r="J95" i="1"/>
  <c r="J97" i="1" s="1"/>
  <c r="J83" i="1"/>
  <c r="J47" i="1"/>
  <c r="J35" i="1"/>
  <c r="J37" i="1" s="1"/>
  <c r="J206" i="1"/>
  <c r="J208" i="1" s="1"/>
  <c r="J110" i="1"/>
  <c r="J62" i="1"/>
  <c r="J14" i="1"/>
  <c r="J236" i="1"/>
  <c r="J238" i="1" s="1"/>
  <c r="J200" i="1"/>
  <c r="J188" i="1"/>
  <c r="J152" i="1"/>
  <c r="J140" i="1"/>
  <c r="J142" i="1" s="1"/>
  <c r="J104" i="1"/>
  <c r="J92" i="1"/>
  <c r="J56" i="1"/>
  <c r="J44" i="1"/>
  <c r="J46" i="1" s="1"/>
  <c r="J247" i="1"/>
  <c r="K245" i="1"/>
  <c r="J244" i="1"/>
  <c r="K242" i="1"/>
  <c r="J241" i="1"/>
  <c r="K239" i="1"/>
  <c r="K236" i="1"/>
  <c r="J235" i="1"/>
  <c r="K233" i="1"/>
  <c r="J232" i="1"/>
  <c r="K230" i="1"/>
  <c r="J226" i="1"/>
  <c r="K224" i="1"/>
  <c r="J223" i="1"/>
  <c r="K221" i="1"/>
  <c r="J220" i="1"/>
  <c r="K218" i="1"/>
  <c r="J217" i="1"/>
  <c r="K215" i="1"/>
  <c r="J214" i="1"/>
  <c r="K212" i="1"/>
  <c r="J211" i="1"/>
  <c r="K209" i="1"/>
  <c r="K206" i="1"/>
  <c r="J205" i="1"/>
  <c r="K203" i="1"/>
  <c r="J202" i="1"/>
  <c r="K200" i="1"/>
  <c r="J199" i="1"/>
  <c r="K197" i="1"/>
  <c r="J196" i="1"/>
  <c r="K194" i="1"/>
  <c r="J190" i="1"/>
  <c r="K188" i="1"/>
  <c r="J187" i="1"/>
  <c r="K185" i="1"/>
  <c r="J184" i="1"/>
  <c r="K182" i="1"/>
  <c r="J181" i="1"/>
  <c r="K179" i="1"/>
  <c r="J178" i="1"/>
  <c r="K176" i="1"/>
  <c r="J175" i="1"/>
  <c r="K173" i="1"/>
  <c r="J172" i="1"/>
  <c r="K170" i="1"/>
  <c r="J169" i="1"/>
  <c r="K167" i="1"/>
  <c r="J166" i="1"/>
  <c r="K164" i="1"/>
  <c r="J163" i="1"/>
  <c r="K161" i="1"/>
  <c r="J157" i="1"/>
  <c r="K155" i="1"/>
  <c r="J154" i="1"/>
  <c r="K152" i="1"/>
  <c r="J151" i="1"/>
  <c r="K149" i="1"/>
  <c r="J148" i="1"/>
  <c r="K146" i="1"/>
  <c r="J145" i="1"/>
  <c r="K143" i="1"/>
  <c r="K140" i="1"/>
  <c r="J139" i="1"/>
  <c r="K137" i="1"/>
  <c r="J136" i="1"/>
  <c r="K134" i="1"/>
  <c r="J130" i="1"/>
  <c r="K128" i="1"/>
  <c r="J127" i="1"/>
  <c r="K125" i="1"/>
  <c r="J124" i="1"/>
  <c r="K122" i="1"/>
  <c r="J121" i="1"/>
  <c r="K119" i="1"/>
  <c r="J118" i="1"/>
  <c r="K116" i="1"/>
  <c r="J115" i="1"/>
  <c r="K113" i="1"/>
  <c r="J112" i="1"/>
  <c r="K110" i="1"/>
  <c r="J109" i="1"/>
  <c r="K107" i="1"/>
  <c r="J106" i="1"/>
  <c r="K104" i="1"/>
  <c r="J103" i="1"/>
  <c r="K101" i="1"/>
  <c r="J100" i="1"/>
  <c r="K98" i="1"/>
  <c r="J94" i="1"/>
  <c r="K92" i="1"/>
  <c r="J91" i="1"/>
  <c r="K89" i="1"/>
  <c r="J88" i="1"/>
  <c r="K86" i="1"/>
  <c r="J85" i="1"/>
  <c r="K83" i="1"/>
  <c r="J82" i="1"/>
  <c r="K80" i="1"/>
  <c r="J79" i="1"/>
  <c r="K77" i="1"/>
  <c r="J76" i="1"/>
  <c r="K74" i="1"/>
  <c r="J73" i="1"/>
  <c r="K71" i="1"/>
  <c r="J70" i="1"/>
  <c r="K68" i="1"/>
  <c r="J67" i="1"/>
  <c r="K65" i="1"/>
  <c r="J64" i="1"/>
  <c r="K62" i="1"/>
  <c r="J61" i="1"/>
  <c r="K59" i="1"/>
  <c r="J58" i="1"/>
  <c r="K56" i="1"/>
  <c r="J55" i="1"/>
  <c r="K53" i="1"/>
  <c r="J52" i="1"/>
  <c r="K50" i="1"/>
  <c r="J49" i="1"/>
  <c r="K47" i="1"/>
  <c r="K44" i="1"/>
  <c r="J43" i="1"/>
  <c r="K41" i="1"/>
  <c r="J40" i="1"/>
  <c r="K38" i="1"/>
  <c r="J34" i="1"/>
  <c r="K32" i="1"/>
  <c r="J31" i="1"/>
  <c r="K29" i="1"/>
  <c r="J28" i="1"/>
  <c r="K26" i="1"/>
  <c r="J25" i="1"/>
  <c r="K23" i="1"/>
  <c r="J22" i="1"/>
  <c r="K20" i="1"/>
  <c r="J19" i="1"/>
  <c r="K17" i="1"/>
  <c r="J16" i="1"/>
  <c r="K14" i="1"/>
  <c r="J13" i="1"/>
  <c r="K11" i="1"/>
  <c r="K158" i="1" l="1"/>
  <c r="K160" i="1" s="1"/>
  <c r="K35" i="1"/>
  <c r="K37" i="1" s="1"/>
  <c r="K95" i="1"/>
  <c r="K131" i="1"/>
  <c r="K191" i="1"/>
  <c r="K227" i="1"/>
  <c r="K229" i="1" s="1"/>
  <c r="L8" i="1"/>
  <c r="K10" i="1"/>
  <c r="K31" i="1"/>
  <c r="L29" i="1"/>
  <c r="K34" i="1"/>
  <c r="L32" i="1"/>
  <c r="L35" i="1"/>
  <c r="K40" i="1"/>
  <c r="L38" i="1"/>
  <c r="K43" i="1"/>
  <c r="L41" i="1"/>
  <c r="K46" i="1"/>
  <c r="L44" i="1"/>
  <c r="K49" i="1"/>
  <c r="L47" i="1"/>
  <c r="K52" i="1"/>
  <c r="L50" i="1"/>
  <c r="K55" i="1"/>
  <c r="L53" i="1"/>
  <c r="K58" i="1"/>
  <c r="L56" i="1"/>
  <c r="K61" i="1"/>
  <c r="L59" i="1"/>
  <c r="K64" i="1"/>
  <c r="L62" i="1"/>
  <c r="K67" i="1"/>
  <c r="L65" i="1"/>
  <c r="K70" i="1"/>
  <c r="L68" i="1"/>
  <c r="K73" i="1"/>
  <c r="L71" i="1"/>
  <c r="K76" i="1"/>
  <c r="L74" i="1"/>
  <c r="K79" i="1"/>
  <c r="L77" i="1"/>
  <c r="K82" i="1"/>
  <c r="L80" i="1"/>
  <c r="K85" i="1"/>
  <c r="L83" i="1"/>
  <c r="K88" i="1"/>
  <c r="L86" i="1"/>
  <c r="K91" i="1"/>
  <c r="L89" i="1"/>
  <c r="K94" i="1"/>
  <c r="L92" i="1"/>
  <c r="K97" i="1"/>
  <c r="L95" i="1"/>
  <c r="K100" i="1"/>
  <c r="L98" i="1"/>
  <c r="K103" i="1"/>
  <c r="L101" i="1"/>
  <c r="K106" i="1"/>
  <c r="L104" i="1"/>
  <c r="K109" i="1"/>
  <c r="L107" i="1"/>
  <c r="K112" i="1"/>
  <c r="L110" i="1"/>
  <c r="K115" i="1"/>
  <c r="L113" i="1"/>
  <c r="K118" i="1"/>
  <c r="L116" i="1"/>
  <c r="K121" i="1"/>
  <c r="L119" i="1"/>
  <c r="K124" i="1"/>
  <c r="L122" i="1"/>
  <c r="K127" i="1"/>
  <c r="L125" i="1"/>
  <c r="K130" i="1"/>
  <c r="L128" i="1"/>
  <c r="K133" i="1"/>
  <c r="L131" i="1"/>
  <c r="K136" i="1"/>
  <c r="L134" i="1"/>
  <c r="K139" i="1"/>
  <c r="L137" i="1"/>
  <c r="K142" i="1"/>
  <c r="L140" i="1"/>
  <c r="K145" i="1"/>
  <c r="L143" i="1"/>
  <c r="K148" i="1"/>
  <c r="L146" i="1"/>
  <c r="K151" i="1"/>
  <c r="L149" i="1"/>
  <c r="K154" i="1"/>
  <c r="L152" i="1"/>
  <c r="K157" i="1"/>
  <c r="L155" i="1"/>
  <c r="K163" i="1"/>
  <c r="L161" i="1"/>
  <c r="K166" i="1"/>
  <c r="L164" i="1"/>
  <c r="K169" i="1"/>
  <c r="L167" i="1"/>
  <c r="K172" i="1"/>
  <c r="L170" i="1"/>
  <c r="K175" i="1"/>
  <c r="L173" i="1"/>
  <c r="K178" i="1"/>
  <c r="L176" i="1"/>
  <c r="K181" i="1"/>
  <c r="L179" i="1"/>
  <c r="K184" i="1"/>
  <c r="L182" i="1"/>
  <c r="K187" i="1"/>
  <c r="L185" i="1"/>
  <c r="K190" i="1"/>
  <c r="L188" i="1"/>
  <c r="K193" i="1"/>
  <c r="L191" i="1"/>
  <c r="K196" i="1"/>
  <c r="L194" i="1"/>
  <c r="K199" i="1"/>
  <c r="L197" i="1"/>
  <c r="K202" i="1"/>
  <c r="L200" i="1"/>
  <c r="K205" i="1"/>
  <c r="L203" i="1"/>
  <c r="K208" i="1"/>
  <c r="L206" i="1"/>
  <c r="K211" i="1"/>
  <c r="L209" i="1"/>
  <c r="K214" i="1"/>
  <c r="L212" i="1"/>
  <c r="K217" i="1"/>
  <c r="L215" i="1"/>
  <c r="K220" i="1"/>
  <c r="L218" i="1"/>
  <c r="K223" i="1"/>
  <c r="L221" i="1"/>
  <c r="K226" i="1"/>
  <c r="L224" i="1"/>
  <c r="L227" i="1"/>
  <c r="K232" i="1"/>
  <c r="L230" i="1"/>
  <c r="K235" i="1"/>
  <c r="L233" i="1"/>
  <c r="K238" i="1"/>
  <c r="L236" i="1"/>
  <c r="K241" i="1"/>
  <c r="L239" i="1"/>
  <c r="K244" i="1"/>
  <c r="L242" i="1"/>
  <c r="K247" i="1"/>
  <c r="L245" i="1"/>
  <c r="K16" i="1"/>
  <c r="L14" i="1"/>
  <c r="K19" i="1"/>
  <c r="L17" i="1"/>
  <c r="K22" i="1"/>
  <c r="L20" i="1"/>
  <c r="K25" i="1"/>
  <c r="L23" i="1"/>
  <c r="K28" i="1"/>
  <c r="L26" i="1"/>
  <c r="K13" i="1"/>
  <c r="L11" i="1"/>
  <c r="L158" i="1" l="1"/>
  <c r="M158" i="1" s="1"/>
  <c r="L10" i="1"/>
  <c r="M8" i="1"/>
  <c r="L247" i="1"/>
  <c r="M245" i="1"/>
  <c r="L244" i="1"/>
  <c r="M242" i="1"/>
  <c r="L241" i="1"/>
  <c r="M239" i="1"/>
  <c r="L238" i="1"/>
  <c r="M236" i="1"/>
  <c r="L235" i="1"/>
  <c r="M233" i="1"/>
  <c r="L232" i="1"/>
  <c r="M230" i="1"/>
  <c r="L229" i="1"/>
  <c r="M227" i="1"/>
  <c r="L226" i="1"/>
  <c r="M224" i="1"/>
  <c r="L223" i="1"/>
  <c r="M221" i="1"/>
  <c r="L220" i="1"/>
  <c r="M218" i="1"/>
  <c r="L217" i="1"/>
  <c r="M215" i="1"/>
  <c r="L214" i="1"/>
  <c r="M212" i="1"/>
  <c r="L211" i="1"/>
  <c r="M209" i="1"/>
  <c r="L208" i="1"/>
  <c r="M206" i="1"/>
  <c r="L205" i="1"/>
  <c r="M203" i="1"/>
  <c r="L202" i="1"/>
  <c r="M200" i="1"/>
  <c r="L199" i="1"/>
  <c r="M197" i="1"/>
  <c r="L196" i="1"/>
  <c r="M194" i="1"/>
  <c r="L193" i="1"/>
  <c r="M191" i="1"/>
  <c r="L190" i="1"/>
  <c r="M188" i="1"/>
  <c r="L187" i="1"/>
  <c r="M185" i="1"/>
  <c r="L184" i="1"/>
  <c r="M182" i="1"/>
  <c r="L181" i="1"/>
  <c r="M179" i="1"/>
  <c r="L178" i="1"/>
  <c r="M176" i="1"/>
  <c r="L175" i="1"/>
  <c r="M173" i="1"/>
  <c r="L172" i="1"/>
  <c r="M170" i="1"/>
  <c r="L169" i="1"/>
  <c r="M167" i="1"/>
  <c r="L166" i="1"/>
  <c r="M164" i="1"/>
  <c r="L163" i="1"/>
  <c r="M161" i="1"/>
  <c r="L157" i="1"/>
  <c r="M155" i="1"/>
  <c r="L154" i="1"/>
  <c r="M152" i="1"/>
  <c r="L151" i="1"/>
  <c r="M149" i="1"/>
  <c r="L148" i="1"/>
  <c r="M146" i="1"/>
  <c r="L145" i="1"/>
  <c r="M143" i="1"/>
  <c r="L142" i="1"/>
  <c r="M140" i="1"/>
  <c r="L139" i="1"/>
  <c r="M137" i="1"/>
  <c r="L136" i="1"/>
  <c r="M134" i="1"/>
  <c r="L133" i="1"/>
  <c r="M131" i="1"/>
  <c r="L130" i="1"/>
  <c r="M128" i="1"/>
  <c r="L127" i="1"/>
  <c r="M125" i="1"/>
  <c r="L124" i="1"/>
  <c r="M122" i="1"/>
  <c r="L121" i="1"/>
  <c r="M119" i="1"/>
  <c r="L118" i="1"/>
  <c r="M116" i="1"/>
  <c r="L115" i="1"/>
  <c r="M113" i="1"/>
  <c r="L112" i="1"/>
  <c r="M110" i="1"/>
  <c r="L109" i="1"/>
  <c r="M107" i="1"/>
  <c r="L106" i="1"/>
  <c r="M104" i="1"/>
  <c r="L103" i="1"/>
  <c r="M101" i="1"/>
  <c r="L100" i="1"/>
  <c r="M98" i="1"/>
  <c r="L97" i="1"/>
  <c r="M95" i="1"/>
  <c r="L94" i="1"/>
  <c r="M92" i="1"/>
  <c r="L91" i="1"/>
  <c r="M89" i="1"/>
  <c r="L88" i="1"/>
  <c r="M86" i="1"/>
  <c r="L85" i="1"/>
  <c r="M83" i="1"/>
  <c r="L82" i="1"/>
  <c r="M80" i="1"/>
  <c r="L79" i="1"/>
  <c r="M77" i="1"/>
  <c r="L76" i="1"/>
  <c r="M74" i="1"/>
  <c r="L73" i="1"/>
  <c r="M71" i="1"/>
  <c r="L70" i="1"/>
  <c r="M68" i="1"/>
  <c r="L67" i="1"/>
  <c r="M65" i="1"/>
  <c r="L64" i="1"/>
  <c r="M62" i="1"/>
  <c r="L61" i="1"/>
  <c r="M59" i="1"/>
  <c r="L58" i="1"/>
  <c r="M56" i="1"/>
  <c r="L55" i="1"/>
  <c r="M53" i="1"/>
  <c r="L52" i="1"/>
  <c r="M50" i="1"/>
  <c r="L49" i="1"/>
  <c r="M47" i="1"/>
  <c r="L46" i="1"/>
  <c r="M44" i="1"/>
  <c r="L43" i="1"/>
  <c r="M41" i="1"/>
  <c r="L40" i="1"/>
  <c r="M38" i="1"/>
  <c r="L37" i="1"/>
  <c r="M35" i="1"/>
  <c r="L34" i="1"/>
  <c r="M32" i="1"/>
  <c r="L31" i="1"/>
  <c r="M29" i="1"/>
  <c r="L28" i="1"/>
  <c r="M26" i="1"/>
  <c r="L25" i="1"/>
  <c r="M23" i="1"/>
  <c r="L22" i="1"/>
  <c r="M20" i="1"/>
  <c r="L19" i="1"/>
  <c r="M17" i="1"/>
  <c r="L16" i="1"/>
  <c r="M14" i="1"/>
  <c r="L13" i="1"/>
  <c r="M11" i="1"/>
  <c r="L160" i="1" l="1"/>
  <c r="N8" i="1"/>
  <c r="M10" i="1"/>
  <c r="M31" i="1"/>
  <c r="N29" i="1"/>
  <c r="M34" i="1"/>
  <c r="N32" i="1"/>
  <c r="M37" i="1"/>
  <c r="N35" i="1"/>
  <c r="M40" i="1"/>
  <c r="N38" i="1"/>
  <c r="M43" i="1"/>
  <c r="N41" i="1"/>
  <c r="M46" i="1"/>
  <c r="N44" i="1"/>
  <c r="M49" i="1"/>
  <c r="N47" i="1"/>
  <c r="M52" i="1"/>
  <c r="N50" i="1"/>
  <c r="M55" i="1"/>
  <c r="N53" i="1"/>
  <c r="M58" i="1"/>
  <c r="N56" i="1"/>
  <c r="M61" i="1"/>
  <c r="N59" i="1"/>
  <c r="M64" i="1"/>
  <c r="N62" i="1"/>
  <c r="M67" i="1"/>
  <c r="N65" i="1"/>
  <c r="M70" i="1"/>
  <c r="N68" i="1"/>
  <c r="M73" i="1"/>
  <c r="N71" i="1"/>
  <c r="M76" i="1"/>
  <c r="N74" i="1"/>
  <c r="M79" i="1"/>
  <c r="N77" i="1"/>
  <c r="M82" i="1"/>
  <c r="N80" i="1"/>
  <c r="M85" i="1"/>
  <c r="N83" i="1"/>
  <c r="M88" i="1"/>
  <c r="N86" i="1"/>
  <c r="M91" i="1"/>
  <c r="N89" i="1"/>
  <c r="M94" i="1"/>
  <c r="N92" i="1"/>
  <c r="M97" i="1"/>
  <c r="N95" i="1"/>
  <c r="M100" i="1"/>
  <c r="N98" i="1"/>
  <c r="M103" i="1"/>
  <c r="N101" i="1"/>
  <c r="M106" i="1"/>
  <c r="N104" i="1"/>
  <c r="M109" i="1"/>
  <c r="N107" i="1"/>
  <c r="M112" i="1"/>
  <c r="N110" i="1"/>
  <c r="M115" i="1"/>
  <c r="N113" i="1"/>
  <c r="M118" i="1"/>
  <c r="N116" i="1"/>
  <c r="M121" i="1"/>
  <c r="N119" i="1"/>
  <c r="M124" i="1"/>
  <c r="N122" i="1"/>
  <c r="M127" i="1"/>
  <c r="N125" i="1"/>
  <c r="M130" i="1"/>
  <c r="N128" i="1"/>
  <c r="M133" i="1"/>
  <c r="N131" i="1"/>
  <c r="M136" i="1"/>
  <c r="N134" i="1"/>
  <c r="M139" i="1"/>
  <c r="N137" i="1"/>
  <c r="M142" i="1"/>
  <c r="N140" i="1"/>
  <c r="M145" i="1"/>
  <c r="N143" i="1"/>
  <c r="M148" i="1"/>
  <c r="N146" i="1"/>
  <c r="M151" i="1"/>
  <c r="N149" i="1"/>
  <c r="M154" i="1"/>
  <c r="N152" i="1"/>
  <c r="M157" i="1"/>
  <c r="N155" i="1"/>
  <c r="M160" i="1"/>
  <c r="N158" i="1"/>
  <c r="M163" i="1"/>
  <c r="N161" i="1"/>
  <c r="M166" i="1"/>
  <c r="N164" i="1"/>
  <c r="M169" i="1"/>
  <c r="N167" i="1"/>
  <c r="M172" i="1"/>
  <c r="N170" i="1"/>
  <c r="M175" i="1"/>
  <c r="N173" i="1"/>
  <c r="M178" i="1"/>
  <c r="N176" i="1"/>
  <c r="M181" i="1"/>
  <c r="N179" i="1"/>
  <c r="M184" i="1"/>
  <c r="N182" i="1"/>
  <c r="M187" i="1"/>
  <c r="N185" i="1"/>
  <c r="M190" i="1"/>
  <c r="N188" i="1"/>
  <c r="M193" i="1"/>
  <c r="N191" i="1"/>
  <c r="M196" i="1"/>
  <c r="N194" i="1"/>
  <c r="M199" i="1"/>
  <c r="N197" i="1"/>
  <c r="M202" i="1"/>
  <c r="N200" i="1"/>
  <c r="M205" i="1"/>
  <c r="N203" i="1"/>
  <c r="M208" i="1"/>
  <c r="N206" i="1"/>
  <c r="M211" i="1"/>
  <c r="N209" i="1"/>
  <c r="M214" i="1"/>
  <c r="N212" i="1"/>
  <c r="M217" i="1"/>
  <c r="N215" i="1"/>
  <c r="M220" i="1"/>
  <c r="N218" i="1"/>
  <c r="M223" i="1"/>
  <c r="N221" i="1"/>
  <c r="M226" i="1"/>
  <c r="N224" i="1"/>
  <c r="M229" i="1"/>
  <c r="N227" i="1"/>
  <c r="M232" i="1"/>
  <c r="N230" i="1"/>
  <c r="M235" i="1"/>
  <c r="N233" i="1"/>
  <c r="M238" i="1"/>
  <c r="N236" i="1"/>
  <c r="M241" i="1"/>
  <c r="N239" i="1"/>
  <c r="M244" i="1"/>
  <c r="N242" i="1"/>
  <c r="M247" i="1"/>
  <c r="N245" i="1"/>
  <c r="M16" i="1"/>
  <c r="N14" i="1"/>
  <c r="M19" i="1"/>
  <c r="N17" i="1"/>
  <c r="M22" i="1"/>
  <c r="N20" i="1"/>
  <c r="M25" i="1"/>
  <c r="N23" i="1"/>
  <c r="M28" i="1"/>
  <c r="N26" i="1"/>
  <c r="M13" i="1"/>
  <c r="N11" i="1"/>
  <c r="O8" i="1" l="1"/>
  <c r="N10" i="1"/>
  <c r="N247" i="1"/>
  <c r="O245" i="1"/>
  <c r="N244" i="1"/>
  <c r="O242" i="1"/>
  <c r="N241" i="1"/>
  <c r="O239" i="1"/>
  <c r="N238" i="1"/>
  <c r="O236" i="1"/>
  <c r="N235" i="1"/>
  <c r="O233" i="1"/>
  <c r="N232" i="1"/>
  <c r="O230" i="1"/>
  <c r="N229" i="1"/>
  <c r="O227" i="1"/>
  <c r="N226" i="1"/>
  <c r="O224" i="1"/>
  <c r="N223" i="1"/>
  <c r="O221" i="1"/>
  <c r="N220" i="1"/>
  <c r="O218" i="1"/>
  <c r="N217" i="1"/>
  <c r="O215" i="1"/>
  <c r="N214" i="1"/>
  <c r="O212" i="1"/>
  <c r="N211" i="1"/>
  <c r="O209" i="1"/>
  <c r="N208" i="1"/>
  <c r="O206" i="1"/>
  <c r="N205" i="1"/>
  <c r="O203" i="1"/>
  <c r="N202" i="1"/>
  <c r="O200" i="1"/>
  <c r="N199" i="1"/>
  <c r="O197" i="1"/>
  <c r="N196" i="1"/>
  <c r="O194" i="1"/>
  <c r="N193" i="1"/>
  <c r="O191" i="1"/>
  <c r="N190" i="1"/>
  <c r="O188" i="1"/>
  <c r="N187" i="1"/>
  <c r="O185" i="1"/>
  <c r="N184" i="1"/>
  <c r="O182" i="1"/>
  <c r="N181" i="1"/>
  <c r="O179" i="1"/>
  <c r="N178" i="1"/>
  <c r="O176" i="1"/>
  <c r="N175" i="1"/>
  <c r="O173" i="1"/>
  <c r="N172" i="1"/>
  <c r="O170" i="1"/>
  <c r="N169" i="1"/>
  <c r="O167" i="1"/>
  <c r="N166" i="1"/>
  <c r="O164" i="1"/>
  <c r="N163" i="1"/>
  <c r="O161" i="1"/>
  <c r="N160" i="1"/>
  <c r="O158" i="1"/>
  <c r="N157" i="1"/>
  <c r="O155" i="1"/>
  <c r="N154" i="1"/>
  <c r="O152" i="1"/>
  <c r="N151" i="1"/>
  <c r="O149" i="1"/>
  <c r="N148" i="1"/>
  <c r="O146" i="1"/>
  <c r="N145" i="1"/>
  <c r="O143" i="1"/>
  <c r="N142" i="1"/>
  <c r="O140" i="1"/>
  <c r="N139" i="1"/>
  <c r="O137" i="1"/>
  <c r="N136" i="1"/>
  <c r="O134" i="1"/>
  <c r="N133" i="1"/>
  <c r="O131" i="1"/>
  <c r="N130" i="1"/>
  <c r="O128" i="1"/>
  <c r="N127" i="1"/>
  <c r="O125" i="1"/>
  <c r="N124" i="1"/>
  <c r="O122" i="1"/>
  <c r="N121" i="1"/>
  <c r="O119" i="1"/>
  <c r="N118" i="1"/>
  <c r="O116" i="1"/>
  <c r="N115" i="1"/>
  <c r="O113" i="1"/>
  <c r="N112" i="1"/>
  <c r="O110" i="1"/>
  <c r="N109" i="1"/>
  <c r="O107" i="1"/>
  <c r="N106" i="1"/>
  <c r="O104" i="1"/>
  <c r="N103" i="1"/>
  <c r="O101" i="1"/>
  <c r="N100" i="1"/>
  <c r="O98" i="1"/>
  <c r="N97" i="1"/>
  <c r="O95" i="1"/>
  <c r="N94" i="1"/>
  <c r="O92" i="1"/>
  <c r="N91" i="1"/>
  <c r="O89" i="1"/>
  <c r="N88" i="1"/>
  <c r="O86" i="1"/>
  <c r="N85" i="1"/>
  <c r="O83" i="1"/>
  <c r="N82" i="1"/>
  <c r="O80" i="1"/>
  <c r="N79" i="1"/>
  <c r="O77" i="1"/>
  <c r="N76" i="1"/>
  <c r="O74" i="1"/>
  <c r="N73" i="1"/>
  <c r="O71" i="1"/>
  <c r="N70" i="1"/>
  <c r="O68" i="1"/>
  <c r="N67" i="1"/>
  <c r="O65" i="1"/>
  <c r="N64" i="1"/>
  <c r="O62" i="1"/>
  <c r="N61" i="1"/>
  <c r="O59" i="1"/>
  <c r="N58" i="1"/>
  <c r="O56" i="1"/>
  <c r="N55" i="1"/>
  <c r="O53" i="1"/>
  <c r="N52" i="1"/>
  <c r="O50" i="1"/>
  <c r="N49" i="1"/>
  <c r="O47" i="1"/>
  <c r="N46" i="1"/>
  <c r="O44" i="1"/>
  <c r="N43" i="1"/>
  <c r="O41" i="1"/>
  <c r="N40" i="1"/>
  <c r="O38" i="1"/>
  <c r="N37" i="1"/>
  <c r="O35" i="1"/>
  <c r="N34" i="1"/>
  <c r="O32" i="1"/>
  <c r="N31" i="1"/>
  <c r="O29" i="1"/>
  <c r="N28" i="1"/>
  <c r="O26" i="1"/>
  <c r="N25" i="1"/>
  <c r="O23" i="1"/>
  <c r="N22" i="1"/>
  <c r="O20" i="1"/>
  <c r="N19" i="1"/>
  <c r="O17" i="1"/>
  <c r="N16" i="1"/>
  <c r="O14" i="1"/>
  <c r="N13" i="1"/>
  <c r="O11" i="1"/>
  <c r="P8" i="1" l="1"/>
  <c r="P10" i="1" s="1"/>
  <c r="O10" i="1"/>
  <c r="O31" i="1"/>
  <c r="P29" i="1"/>
  <c r="P31" i="1" s="1"/>
  <c r="O34" i="1"/>
  <c r="P32" i="1"/>
  <c r="P34" i="1" s="1"/>
  <c r="O37" i="1"/>
  <c r="P35" i="1"/>
  <c r="P37" i="1" s="1"/>
  <c r="O40" i="1"/>
  <c r="P38" i="1"/>
  <c r="P40" i="1" s="1"/>
  <c r="O43" i="1"/>
  <c r="P41" i="1"/>
  <c r="P43" i="1" s="1"/>
  <c r="O46" i="1"/>
  <c r="P44" i="1"/>
  <c r="P46" i="1" s="1"/>
  <c r="O49" i="1"/>
  <c r="P47" i="1"/>
  <c r="P49" i="1" s="1"/>
  <c r="O52" i="1"/>
  <c r="P50" i="1"/>
  <c r="P52" i="1" s="1"/>
  <c r="O55" i="1"/>
  <c r="P53" i="1"/>
  <c r="P55" i="1" s="1"/>
  <c r="O58" i="1"/>
  <c r="P56" i="1"/>
  <c r="P58" i="1" s="1"/>
  <c r="O61" i="1"/>
  <c r="P59" i="1"/>
  <c r="P61" i="1" s="1"/>
  <c r="O64" i="1"/>
  <c r="P62" i="1"/>
  <c r="P64" i="1" s="1"/>
  <c r="O67" i="1"/>
  <c r="P65" i="1"/>
  <c r="P67" i="1" s="1"/>
  <c r="O70" i="1"/>
  <c r="P68" i="1"/>
  <c r="P70" i="1" s="1"/>
  <c r="O73" i="1"/>
  <c r="P71" i="1"/>
  <c r="P73" i="1" s="1"/>
  <c r="O76" i="1"/>
  <c r="P74" i="1"/>
  <c r="P76" i="1" s="1"/>
  <c r="O79" i="1"/>
  <c r="P77" i="1"/>
  <c r="P79" i="1" s="1"/>
  <c r="O82" i="1"/>
  <c r="P80" i="1"/>
  <c r="P82" i="1" s="1"/>
  <c r="O85" i="1"/>
  <c r="P83" i="1"/>
  <c r="P85" i="1" s="1"/>
  <c r="O88" i="1"/>
  <c r="P86" i="1"/>
  <c r="P88" i="1" s="1"/>
  <c r="O91" i="1"/>
  <c r="P89" i="1"/>
  <c r="P91" i="1" s="1"/>
  <c r="O94" i="1"/>
  <c r="P92" i="1"/>
  <c r="P94" i="1" s="1"/>
  <c r="O97" i="1"/>
  <c r="P95" i="1"/>
  <c r="P97" i="1" s="1"/>
  <c r="O100" i="1"/>
  <c r="P98" i="1"/>
  <c r="P100" i="1" s="1"/>
  <c r="O103" i="1"/>
  <c r="P101" i="1"/>
  <c r="P103" i="1" s="1"/>
  <c r="O106" i="1"/>
  <c r="P104" i="1"/>
  <c r="P106" i="1" s="1"/>
  <c r="O109" i="1"/>
  <c r="P107" i="1"/>
  <c r="P109" i="1" s="1"/>
  <c r="O112" i="1"/>
  <c r="P110" i="1"/>
  <c r="P112" i="1" s="1"/>
  <c r="O115" i="1"/>
  <c r="P113" i="1"/>
  <c r="P115" i="1" s="1"/>
  <c r="O118" i="1"/>
  <c r="P116" i="1"/>
  <c r="P118" i="1" s="1"/>
  <c r="O121" i="1"/>
  <c r="P119" i="1"/>
  <c r="P121" i="1" s="1"/>
  <c r="O124" i="1"/>
  <c r="P122" i="1"/>
  <c r="P124" i="1" s="1"/>
  <c r="O127" i="1"/>
  <c r="P125" i="1"/>
  <c r="P127" i="1" s="1"/>
  <c r="O130" i="1"/>
  <c r="P128" i="1"/>
  <c r="P130" i="1" s="1"/>
  <c r="O133" i="1"/>
  <c r="P131" i="1"/>
  <c r="P133" i="1" s="1"/>
  <c r="O136" i="1"/>
  <c r="P134" i="1"/>
  <c r="P136" i="1" s="1"/>
  <c r="O139" i="1"/>
  <c r="P137" i="1"/>
  <c r="P139" i="1" s="1"/>
  <c r="O142" i="1"/>
  <c r="P140" i="1"/>
  <c r="P142" i="1" s="1"/>
  <c r="O145" i="1"/>
  <c r="P143" i="1"/>
  <c r="P145" i="1" s="1"/>
  <c r="O148" i="1"/>
  <c r="P146" i="1"/>
  <c r="P148" i="1" s="1"/>
  <c r="O151" i="1"/>
  <c r="P149" i="1"/>
  <c r="P151" i="1" s="1"/>
  <c r="O154" i="1"/>
  <c r="P152" i="1"/>
  <c r="P154" i="1" s="1"/>
  <c r="O157" i="1"/>
  <c r="P155" i="1"/>
  <c r="P157" i="1" s="1"/>
  <c r="O160" i="1"/>
  <c r="P158" i="1"/>
  <c r="P160" i="1" s="1"/>
  <c r="O163" i="1"/>
  <c r="P161" i="1"/>
  <c r="P163" i="1" s="1"/>
  <c r="O166" i="1"/>
  <c r="P164" i="1"/>
  <c r="P166" i="1" s="1"/>
  <c r="O169" i="1"/>
  <c r="P167" i="1"/>
  <c r="P169" i="1" s="1"/>
  <c r="O172" i="1"/>
  <c r="P170" i="1"/>
  <c r="P172" i="1" s="1"/>
  <c r="O175" i="1"/>
  <c r="P173" i="1"/>
  <c r="P175" i="1" s="1"/>
  <c r="O178" i="1"/>
  <c r="P176" i="1"/>
  <c r="P178" i="1" s="1"/>
  <c r="O181" i="1"/>
  <c r="P179" i="1"/>
  <c r="P181" i="1" s="1"/>
  <c r="O184" i="1"/>
  <c r="P182" i="1"/>
  <c r="P184" i="1" s="1"/>
  <c r="O187" i="1"/>
  <c r="P185" i="1"/>
  <c r="P187" i="1" s="1"/>
  <c r="O190" i="1"/>
  <c r="P188" i="1"/>
  <c r="P190" i="1" s="1"/>
  <c r="O193" i="1"/>
  <c r="P191" i="1"/>
  <c r="P193" i="1" s="1"/>
  <c r="O196" i="1"/>
  <c r="P194" i="1"/>
  <c r="P196" i="1" s="1"/>
  <c r="O199" i="1"/>
  <c r="P197" i="1"/>
  <c r="P199" i="1" s="1"/>
  <c r="O202" i="1"/>
  <c r="P200" i="1"/>
  <c r="P202" i="1" s="1"/>
  <c r="O205" i="1"/>
  <c r="P203" i="1"/>
  <c r="P205" i="1" s="1"/>
  <c r="O208" i="1"/>
  <c r="P206" i="1"/>
  <c r="P208" i="1" s="1"/>
  <c r="O211" i="1"/>
  <c r="P209" i="1"/>
  <c r="P211" i="1" s="1"/>
  <c r="O214" i="1"/>
  <c r="P212" i="1"/>
  <c r="P214" i="1" s="1"/>
  <c r="O217" i="1"/>
  <c r="P215" i="1"/>
  <c r="P217" i="1" s="1"/>
  <c r="O220" i="1"/>
  <c r="P218" i="1"/>
  <c r="P220" i="1" s="1"/>
  <c r="O223" i="1"/>
  <c r="P221" i="1"/>
  <c r="P223" i="1" s="1"/>
  <c r="O226" i="1"/>
  <c r="P224" i="1"/>
  <c r="P226" i="1" s="1"/>
  <c r="O229" i="1"/>
  <c r="P227" i="1"/>
  <c r="P229" i="1" s="1"/>
  <c r="O232" i="1"/>
  <c r="P230" i="1"/>
  <c r="P232" i="1" s="1"/>
  <c r="O235" i="1"/>
  <c r="P233" i="1"/>
  <c r="P235" i="1" s="1"/>
  <c r="O238" i="1"/>
  <c r="P236" i="1"/>
  <c r="P238" i="1" s="1"/>
  <c r="O241" i="1"/>
  <c r="P239" i="1"/>
  <c r="P241" i="1" s="1"/>
  <c r="O244" i="1"/>
  <c r="P242" i="1"/>
  <c r="P244" i="1" s="1"/>
  <c r="O247" i="1"/>
  <c r="P245" i="1"/>
  <c r="P247" i="1" s="1"/>
  <c r="O16" i="1"/>
  <c r="P14" i="1"/>
  <c r="P16" i="1" s="1"/>
  <c r="O19" i="1"/>
  <c r="P17" i="1"/>
  <c r="P19" i="1" s="1"/>
  <c r="O22" i="1"/>
  <c r="P20" i="1"/>
  <c r="P22" i="1" s="1"/>
  <c r="O25" i="1"/>
  <c r="P23" i="1"/>
  <c r="P25" i="1" s="1"/>
  <c r="O28" i="1"/>
  <c r="P26" i="1"/>
  <c r="P28" i="1" s="1"/>
  <c r="O13" i="1"/>
  <c r="P11" i="1"/>
  <c r="P13" i="1" s="1"/>
</calcChain>
</file>

<file path=xl/sharedStrings.xml><?xml version="1.0" encoding="utf-8"?>
<sst xmlns="http://schemas.openxmlformats.org/spreadsheetml/2006/main" count="1243" uniqueCount="271">
  <si>
    <t>COTA FINANCEIRA 2010</t>
  </si>
  <si>
    <t>GRs 2,3,4,5,6</t>
  </si>
  <si>
    <t>FRs Tesouro - 00,01,04,06,07, 20 e 22</t>
  </si>
  <si>
    <t>FRs Outras - 05,11,12,13,14,15,16,17,18,19,21,25,26,90,95,96,97,98,99</t>
  </si>
  <si>
    <t>UO</t>
  </si>
  <si>
    <t>FR</t>
  </si>
  <si>
    <t>DOTAÇÃO EM   30-03-2010</t>
  </si>
  <si>
    <t>VALOR EQUIVALENTE AO RP 2009</t>
  </si>
  <si>
    <t>ATÉ ABR</t>
  </si>
  <si>
    <t>ATÉ MAI</t>
  </si>
  <si>
    <t>ATÉ JUN</t>
  </si>
  <si>
    <t>ATÉ JUL</t>
  </si>
  <si>
    <t>ATÉ AGO</t>
  </si>
  <si>
    <t>ATÉ SET</t>
  </si>
  <si>
    <t>ATÉ OUT</t>
  </si>
  <si>
    <t>ATÉ NOV</t>
  </si>
  <si>
    <t>ATÉ DEZ</t>
  </si>
  <si>
    <t>0701</t>
  </si>
  <si>
    <t>Secretaria de Estado de Obras</t>
  </si>
  <si>
    <t>TESOURO</t>
  </si>
  <si>
    <t>OUTRAS</t>
  </si>
  <si>
    <t>0701 Total</t>
  </si>
  <si>
    <t>0731</t>
  </si>
  <si>
    <t>Instituto Estadual de Engenharia e Arquitetura</t>
  </si>
  <si>
    <t>0731 Total</t>
  </si>
  <si>
    <t>0741</t>
  </si>
  <si>
    <t>Fundação Departamento de Estradas de Rodagem do Estado do Rio de Janeiro</t>
  </si>
  <si>
    <t>0741 Total</t>
  </si>
  <si>
    <t>0751</t>
  </si>
  <si>
    <t>Empresa de Obras Públicas do Estado do Rio de Janeiro</t>
  </si>
  <si>
    <t>0751 Total</t>
  </si>
  <si>
    <t>0771</t>
  </si>
  <si>
    <t>Companhia Estadual de Águas e Esgotos</t>
  </si>
  <si>
    <t>0771 Total</t>
  </si>
  <si>
    <t>0801</t>
  </si>
  <si>
    <t>Vice-Governadoria</t>
  </si>
  <si>
    <t>0801 Total</t>
  </si>
  <si>
    <t>0901</t>
  </si>
  <si>
    <t>Procuradoria Geral do Estado</t>
  </si>
  <si>
    <t>0901 Total</t>
  </si>
  <si>
    <t>1101</t>
  </si>
  <si>
    <t>Defensoria Pública Geral do Estado</t>
  </si>
  <si>
    <t>1101 Total</t>
  </si>
  <si>
    <t>Fundo da Defensoria Pública Geral do Estado</t>
  </si>
  <si>
    <t>1161 Total</t>
  </si>
  <si>
    <t>1201</t>
  </si>
  <si>
    <t>Secretaria de Estado de Planejamento e Gestão</t>
  </si>
  <si>
    <t>1201 Total</t>
  </si>
  <si>
    <t>1241</t>
  </si>
  <si>
    <t>Fundação Escola de Serviço Público do Estado do Rio de Janeiro</t>
  </si>
  <si>
    <t>1241 Total</t>
  </si>
  <si>
    <t>1301</t>
  </si>
  <si>
    <t>Secretaria de Estado de Agricultura, Pecuária, Pesca e Abastecimento</t>
  </si>
  <si>
    <t>1301 Total</t>
  </si>
  <si>
    <t>1341</t>
  </si>
  <si>
    <t>Fundação Instituto de Pesca do Estado do Rio de Janeiro</t>
  </si>
  <si>
    <t>1341 Total</t>
  </si>
  <si>
    <t>1353</t>
  </si>
  <si>
    <t>Empresa de Assistência Técnica e Extensão Rural do Estado do Rio de Janeiro</t>
  </si>
  <si>
    <t>1353 Total</t>
  </si>
  <si>
    <t>1354</t>
  </si>
  <si>
    <t>Empresa de Pesquisa Agropecuária do Estado do Rio de Janeiro</t>
  </si>
  <si>
    <t>1354 Total</t>
  </si>
  <si>
    <t>1371</t>
  </si>
  <si>
    <t>Companhia de Armazéns e Silos do Estado do Rio de Janeiro</t>
  </si>
  <si>
    <t>1371 Total</t>
  </si>
  <si>
    <t>1401</t>
  </si>
  <si>
    <t>Secretaria de Estado de Governo</t>
  </si>
  <si>
    <t>1401 Total</t>
  </si>
  <si>
    <t>1501</t>
  </si>
  <si>
    <t>Secretaria de Estado de Cultura</t>
  </si>
  <si>
    <t>1501 Total</t>
  </si>
  <si>
    <t>1541</t>
  </si>
  <si>
    <t>Fundação Anita Mantuano de Artes do Estado do Rio de Janeiro</t>
  </si>
  <si>
    <t>1541 Total</t>
  </si>
  <si>
    <t>1542</t>
  </si>
  <si>
    <t>Fundação Casa França Brasil</t>
  </si>
  <si>
    <t>1542 Total</t>
  </si>
  <si>
    <t>1543</t>
  </si>
  <si>
    <t>Fundação Teatro Municipal do Rio de Janeiro</t>
  </si>
  <si>
    <t>1543 Total</t>
  </si>
  <si>
    <t>1544</t>
  </si>
  <si>
    <t>Fundação Museu da Imagem e do Som</t>
  </si>
  <si>
    <t>1544 Total</t>
  </si>
  <si>
    <t>1701</t>
  </si>
  <si>
    <t>Secretaria de Estado de Turismo, Esporte e Lazer</t>
  </si>
  <si>
    <t>1701 Total</t>
  </si>
  <si>
    <t>1731</t>
  </si>
  <si>
    <t>Superintendência de Desportos do Estado do Rio de Janeiro</t>
  </si>
  <si>
    <t>1731 Total</t>
  </si>
  <si>
    <t>1771</t>
  </si>
  <si>
    <t>Companhia de Turismo do Estado do Rio de Janeiro</t>
  </si>
  <si>
    <t>1771 Total</t>
  </si>
  <si>
    <t>1801</t>
  </si>
  <si>
    <t>Secretaria de Estado de Educação</t>
  </si>
  <si>
    <t>1801 Total</t>
  </si>
  <si>
    <t>Depart.Geral  Ações Socio-Educat.-NOVO DEGASE</t>
  </si>
  <si>
    <t>1802 Total</t>
  </si>
  <si>
    <t>1901</t>
  </si>
  <si>
    <t>Secretaria de Estado de Habitação</t>
  </si>
  <si>
    <t>1901 Total</t>
  </si>
  <si>
    <t>1931</t>
  </si>
  <si>
    <t>Instituto de Terras e Cartografia do Estado do Rio de Janeiro</t>
  </si>
  <si>
    <t>1931 Total</t>
  </si>
  <si>
    <t>1971</t>
  </si>
  <si>
    <t>Companhia Estadual de Habitação do Rio de Janeiro</t>
  </si>
  <si>
    <t>1971 Total</t>
  </si>
  <si>
    <t>2001</t>
  </si>
  <si>
    <t>Secretaria de Estado de Fazenda</t>
  </si>
  <si>
    <t>2001 Total</t>
  </si>
  <si>
    <t>2101</t>
  </si>
  <si>
    <t>Secretaria de Estado da Casa Civil</t>
  </si>
  <si>
    <t>2101 Total</t>
  </si>
  <si>
    <t>2102</t>
  </si>
  <si>
    <t>Subsecretaria de Comunicação Social</t>
  </si>
  <si>
    <t>2102 Total</t>
  </si>
  <si>
    <t>2106</t>
  </si>
  <si>
    <t>Subsecretaria Militar</t>
  </si>
  <si>
    <t>2106 Total</t>
  </si>
  <si>
    <t>2133</t>
  </si>
  <si>
    <t>Departamento de Trânsito do Estado do RJ</t>
  </si>
  <si>
    <t>2134</t>
  </si>
  <si>
    <t>Loteria do Estado do Rio de Janeiro</t>
  </si>
  <si>
    <t>2135</t>
  </si>
  <si>
    <t>Centro de Tecnologia de Informação e Comunicação do Estado do Rio de Janeiro</t>
  </si>
  <si>
    <t>2135 Total</t>
  </si>
  <si>
    <t>2153</t>
  </si>
  <si>
    <t>Empresa Estadual de Viação - Em Liquidação</t>
  </si>
  <si>
    <t>2153 Total</t>
  </si>
  <si>
    <t>2171</t>
  </si>
  <si>
    <t>Companhia do Metropolitano do Rio de Janeiro - Em liquidação</t>
  </si>
  <si>
    <t>2171 Total</t>
  </si>
  <si>
    <t>2172</t>
  </si>
  <si>
    <t>Companhia de Transportes Coletivos do Estado do Rio de Janeiro - Em Liquidação</t>
  </si>
  <si>
    <t>2172 Total</t>
  </si>
  <si>
    <t>2173</t>
  </si>
  <si>
    <t>Companhia Fluminense de Trens Urbanos - Em liquidação</t>
  </si>
  <si>
    <t>2173 Total</t>
  </si>
  <si>
    <t>2201</t>
  </si>
  <si>
    <t>Secretaria de Estado de Desenvolvimento Econômico, Energia, Indústria e Serviços</t>
  </si>
  <si>
    <t>2201 Total</t>
  </si>
  <si>
    <t>2231</t>
  </si>
  <si>
    <t>Departamento de Recursos Minerais do Estado do Rio de Janeiro</t>
  </si>
  <si>
    <t>2231 Total</t>
  </si>
  <si>
    <t>2233</t>
  </si>
  <si>
    <t>Instituto de Pesos e Medidas do Estado do Rio de Janeiro</t>
  </si>
  <si>
    <t>2233 Total</t>
  </si>
  <si>
    <t>2271</t>
  </si>
  <si>
    <t>Companhia de Desenvolvimento Industrial do Estado do Rio de Janeiro</t>
  </si>
  <si>
    <t>2271 Total</t>
  </si>
  <si>
    <t>2401</t>
  </si>
  <si>
    <t>Secretaria de Estado do Ambiente</t>
  </si>
  <si>
    <t>2401 Total</t>
  </si>
  <si>
    <t>2404</t>
  </si>
  <si>
    <t>Fundo Estadual de Conservação Ambiental</t>
  </si>
  <si>
    <t>2404 Total</t>
  </si>
  <si>
    <t>Instituto Estadual do Meio Ambiente</t>
  </si>
  <si>
    <t>2432 Total</t>
  </si>
  <si>
    <t>2463</t>
  </si>
  <si>
    <t>Fundo Estadual de Recursos Hídricos</t>
  </si>
  <si>
    <t>2501</t>
  </si>
  <si>
    <t>Secretaria de Estado de Administração Penitenciária</t>
  </si>
  <si>
    <t>2501 Total</t>
  </si>
  <si>
    <t>2541</t>
  </si>
  <si>
    <t>Fundação Santa Cabrini</t>
  </si>
  <si>
    <t>2541 Total</t>
  </si>
  <si>
    <t>2561</t>
  </si>
  <si>
    <t>Fundo Especial Penitenciário</t>
  </si>
  <si>
    <t>2561 Total</t>
  </si>
  <si>
    <t>2601</t>
  </si>
  <si>
    <t>Secretaria de Estado de Segurança</t>
  </si>
  <si>
    <t>2601 Total</t>
  </si>
  <si>
    <t>2604</t>
  </si>
  <si>
    <t>Polícia Civil do Estado do Rio de Janeiro</t>
  </si>
  <si>
    <t>2604 Total</t>
  </si>
  <si>
    <t>2611</t>
  </si>
  <si>
    <t>Polícia Militar do Estado do Rio de Janeiro</t>
  </si>
  <si>
    <t>2611 Total</t>
  </si>
  <si>
    <t>2632</t>
  </si>
  <si>
    <t>Instituto de Segurança Pública do Estado do Rio de Janeiro</t>
  </si>
  <si>
    <t>2632 Total</t>
  </si>
  <si>
    <t>2901</t>
  </si>
  <si>
    <t>Secretaria de Estado de Saúde e Defesa Civil</t>
  </si>
  <si>
    <t>2901 Total</t>
  </si>
  <si>
    <t>2902</t>
  </si>
  <si>
    <t>Subsecretaria de Defesa Civil</t>
  </si>
  <si>
    <t>2902 Total</t>
  </si>
  <si>
    <t>2931</t>
  </si>
  <si>
    <t>Instituto de Assistência dos Servidores do Estado do Rio de Janeiro</t>
  </si>
  <si>
    <t>2931 Total</t>
  </si>
  <si>
    <t>2961</t>
  </si>
  <si>
    <t>Fundo Estadual de Saúde</t>
  </si>
  <si>
    <t>2961 Total</t>
  </si>
  <si>
    <t>2963</t>
  </si>
  <si>
    <t>Fundo Especial do Corpo de Bombeiros</t>
  </si>
  <si>
    <t>2963 Total</t>
  </si>
  <si>
    <t>2971</t>
  </si>
  <si>
    <t>Instituto Vital Brazil SA.</t>
  </si>
  <si>
    <t>2971 Total</t>
  </si>
  <si>
    <t>3001</t>
  </si>
  <si>
    <t>Secretaria de Estado do Trabalho e Renda</t>
  </si>
  <si>
    <t>3001 Total</t>
  </si>
  <si>
    <t>3101</t>
  </si>
  <si>
    <t>Secretaria de Estado de Transportes</t>
  </si>
  <si>
    <t>3101 Total</t>
  </si>
  <si>
    <t>Fundo Estadual de Transportes</t>
  </si>
  <si>
    <t>3161 Total</t>
  </si>
  <si>
    <t>3172</t>
  </si>
  <si>
    <t>Companhia Estadual de Engenharia de Transportes e Logística</t>
  </si>
  <si>
    <t>3172 Total</t>
  </si>
  <si>
    <t>3173</t>
  </si>
  <si>
    <t>Companhia de Transportes sobre Trilhos do Estado do Rio de Janeiro</t>
  </si>
  <si>
    <t>3173 Total</t>
  </si>
  <si>
    <t>3201</t>
  </si>
  <si>
    <t>Secretaria de Estado de Assistência Social e Direitos Humanos</t>
  </si>
  <si>
    <t>3201 Total</t>
  </si>
  <si>
    <t>3242</t>
  </si>
  <si>
    <t>Fundação Leão XIII</t>
  </si>
  <si>
    <t>3242 Total</t>
  </si>
  <si>
    <t>3243</t>
  </si>
  <si>
    <t>Fundação para a Infância e Adolescência</t>
  </si>
  <si>
    <t>3243 Total</t>
  </si>
  <si>
    <t>3261</t>
  </si>
  <si>
    <t>Fundo Estadual de Assistência Social - FEAS</t>
  </si>
  <si>
    <t>3261 Total</t>
  </si>
  <si>
    <t>4001</t>
  </si>
  <si>
    <t>Secretaria de Estado de Ciência e  Tecnologia</t>
  </si>
  <si>
    <t>4001 Total</t>
  </si>
  <si>
    <t>4041</t>
  </si>
  <si>
    <t>Fundação Carlos Chagas Filho de Amparo à Pesquisa do Estado do Rio de Janeiro</t>
  </si>
  <si>
    <t>4041 Total</t>
  </si>
  <si>
    <t>4042</t>
  </si>
  <si>
    <t>Fundação Estadual do Norte-Fluminense</t>
  </si>
  <si>
    <t>4042 Total</t>
  </si>
  <si>
    <t>4043</t>
  </si>
  <si>
    <t>Fundação Universidade do Estado do Rio de Janeiro</t>
  </si>
  <si>
    <t>4043 Total</t>
  </si>
  <si>
    <t>4044</t>
  </si>
  <si>
    <t>Fundação de Apoio à Escola Técnica do Estado do Rio de Janeiro</t>
  </si>
  <si>
    <t>4044 Total</t>
  </si>
  <si>
    <t>4045</t>
  </si>
  <si>
    <t>Fundação Universidade Estadual do Norte Fluminense Darcy Ribeiro</t>
  </si>
  <si>
    <t>4045 Total</t>
  </si>
  <si>
    <t>4046</t>
  </si>
  <si>
    <t>Fund Centro de Ciênc e Educ Sup à Distância do Estado do Rio de Janeiro</t>
  </si>
  <si>
    <t>4046 Total</t>
  </si>
  <si>
    <t>4047</t>
  </si>
  <si>
    <t>Fund Centro Univers Estad da Zona Oeste-UEZO</t>
  </si>
  <si>
    <t>4047 Total</t>
  </si>
  <si>
    <t>TOTAL GERAL</t>
  </si>
  <si>
    <t>TOTAL</t>
  </si>
  <si>
    <t>LIMITE ANUAL DE PD</t>
  </si>
  <si>
    <t>ABR</t>
  </si>
  <si>
    <t xml:space="preserve"> MAI</t>
  </si>
  <si>
    <t>JUN</t>
  </si>
  <si>
    <t>JUL</t>
  </si>
  <si>
    <t>AGO</t>
  </si>
  <si>
    <t>SET</t>
  </si>
  <si>
    <t>OUT</t>
  </si>
  <si>
    <t>NOV</t>
  </si>
  <si>
    <t>DEZ</t>
  </si>
  <si>
    <t>ATÉ MAR LIBERADO</t>
  </si>
  <si>
    <t>ATÉ MAR UTILIZADO FR TESOURO</t>
  </si>
  <si>
    <t xml:space="preserve">ANEXO I - VALORES MENSAIS DE COTA FINANCEIRA </t>
  </si>
  <si>
    <t>REDISTRIBUIÇÃO</t>
  </si>
  <si>
    <t>MAI</t>
  </si>
  <si>
    <t>ANEXO II - REDISTRIBUIÇÃO DO SALDO NÃO UTILIZADO NO PERÍODO JAN-MAR</t>
  </si>
  <si>
    <t>ANEXO III -  COTA FINANCEIRA ACUMULADA (ANEXO I + ANEXO II)</t>
  </si>
  <si>
    <t xml:space="preserve">ATÉ MAR </t>
  </si>
  <si>
    <t>SALDO NÃO UTILIZADO               JAN-MAR</t>
  </si>
  <si>
    <t>DOTAÇÃO EM                       30-03-2010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</si>
</sst>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1">
    <xf numFmtId="0" fontId="0" fillId="0" borderId="0" xfId="0"/>
    <xf numFmtId="165" fontId="16" fillId="34" borderId="38" xfId="0" applyNumberFormat="1" applyFont="1" applyFill="1" applyBorder="1"/>
    <xf numFmtId="165" fontId="16" fillId="33" borderId="52" xfId="0" applyNumberFormat="1" applyFont="1" applyFill="1" applyBorder="1"/>
    <xf numFmtId="165" fontId="0" fillId="33" borderId="32" xfId="0" applyNumberFormat="1" applyFill="1" applyBorder="1"/>
    <xf numFmtId="165" fontId="0" fillId="33" borderId="14" xfId="0" applyNumberFormat="1" applyFill="1" applyBorder="1"/>
    <xf numFmtId="0" fontId="16" fillId="33" borderId="22" xfId="0" applyFont="1" applyFill="1" applyBorder="1" applyAlignment="1">
      <alignment horizontal="center" vertical="center" wrapText="1"/>
    </xf>
    <xf numFmtId="0" fontId="0" fillId="33" borderId="0" xfId="0" applyFill="1"/>
    <xf numFmtId="0" fontId="16" fillId="33" borderId="0" xfId="0" applyFont="1" applyFill="1"/>
    <xf numFmtId="165" fontId="0" fillId="33" borderId="0" xfId="0" applyNumberFormat="1" applyFill="1"/>
    <xf numFmtId="165" fontId="1" fillId="33" borderId="0" xfId="1" applyNumberFormat="1" applyFont="1" applyFill="1"/>
    <xf numFmtId="0" fontId="16" fillId="33" borderId="12" xfId="0" applyFont="1" applyFill="1" applyBorder="1" applyAlignment="1">
      <alignment horizontal="center" vertical="center" wrapText="1"/>
    </xf>
    <xf numFmtId="0" fontId="0" fillId="33" borderId="14" xfId="0" applyFill="1" applyBorder="1"/>
    <xf numFmtId="0" fontId="0" fillId="33" borderId="15" xfId="0" applyFill="1" applyBorder="1"/>
    <xf numFmtId="165" fontId="0" fillId="33" borderId="15" xfId="0" applyNumberFormat="1" applyFill="1" applyBorder="1"/>
    <xf numFmtId="0" fontId="0" fillId="33" borderId="18" xfId="0" applyFill="1" applyBorder="1"/>
    <xf numFmtId="0" fontId="0" fillId="33" borderId="19" xfId="0" applyFill="1" applyBorder="1"/>
    <xf numFmtId="0" fontId="0" fillId="33" borderId="20" xfId="0" applyFill="1" applyBorder="1"/>
    <xf numFmtId="165" fontId="0" fillId="33" borderId="20" xfId="0" applyNumberFormat="1" applyFill="1" applyBorder="1"/>
    <xf numFmtId="0" fontId="16" fillId="33" borderId="14" xfId="0" applyFont="1" applyFill="1" applyBorder="1"/>
    <xf numFmtId="0" fontId="16" fillId="33" borderId="21" xfId="0" applyFont="1" applyFill="1" applyBorder="1"/>
    <xf numFmtId="0" fontId="16" fillId="33" borderId="19" xfId="0" applyFont="1" applyFill="1" applyBorder="1"/>
    <xf numFmtId="0" fontId="0" fillId="33" borderId="15" xfId="0" applyFill="1" applyBorder="1" applyAlignment="1">
      <alignment horizontal="left"/>
    </xf>
    <xf numFmtId="0" fontId="16" fillId="33" borderId="15" xfId="0" applyFont="1" applyFill="1" applyBorder="1"/>
    <xf numFmtId="0" fontId="0" fillId="33" borderId="22" xfId="0" applyFill="1" applyBorder="1"/>
    <xf numFmtId="0" fontId="0" fillId="33" borderId="23" xfId="0" applyFill="1" applyBorder="1"/>
    <xf numFmtId="0" fontId="0" fillId="33" borderId="24" xfId="0" applyFill="1" applyBorder="1"/>
    <xf numFmtId="0" fontId="0" fillId="33" borderId="25" xfId="0" applyFill="1" applyBorder="1"/>
    <xf numFmtId="0" fontId="0" fillId="33" borderId="0" xfId="0" applyFill="1" applyBorder="1"/>
    <xf numFmtId="0" fontId="16" fillId="33" borderId="26" xfId="0" applyFont="1" applyFill="1" applyBorder="1"/>
    <xf numFmtId="0" fontId="16" fillId="33" borderId="27" xfId="0" applyFont="1" applyFill="1" applyBorder="1"/>
    <xf numFmtId="0" fontId="16" fillId="33" borderId="24" xfId="0" applyFont="1" applyFill="1" applyBorder="1"/>
    <xf numFmtId="0" fontId="18" fillId="33" borderId="19" xfId="0" applyFont="1" applyFill="1" applyBorder="1" applyAlignment="1">
      <alignment horizontal="center"/>
    </xf>
    <xf numFmtId="0" fontId="18" fillId="33" borderId="19" xfId="0" applyFont="1" applyFill="1" applyBorder="1"/>
    <xf numFmtId="165" fontId="16" fillId="33" borderId="28" xfId="0" applyNumberFormat="1" applyFont="1" applyFill="1" applyBorder="1"/>
    <xf numFmtId="0" fontId="0" fillId="33" borderId="14" xfId="0" applyFill="1" applyBorder="1" applyAlignment="1">
      <alignment horizontal="left"/>
    </xf>
    <xf numFmtId="0" fontId="16" fillId="33" borderId="29" xfId="0" applyFont="1" applyFill="1" applyBorder="1"/>
    <xf numFmtId="0" fontId="16" fillId="33" borderId="30" xfId="0" applyFont="1" applyFill="1" applyBorder="1"/>
    <xf numFmtId="0" fontId="16" fillId="33" borderId="31" xfId="0" applyFont="1" applyFill="1" applyBorder="1"/>
    <xf numFmtId="0" fontId="0" fillId="33" borderId="32" xfId="0" applyFont="1" applyFill="1" applyBorder="1" applyAlignment="1">
      <alignment horizontal="left" vertical="top"/>
    </xf>
    <xf numFmtId="0" fontId="0" fillId="33" borderId="33" xfId="0" applyFont="1" applyFill="1" applyBorder="1"/>
    <xf numFmtId="0" fontId="0" fillId="33" borderId="32" xfId="0" applyFont="1" applyFill="1" applyBorder="1"/>
    <xf numFmtId="165" fontId="0" fillId="33" borderId="34" xfId="0" applyNumberFormat="1" applyFill="1" applyBorder="1"/>
    <xf numFmtId="0" fontId="16" fillId="33" borderId="32" xfId="0" applyFont="1" applyFill="1" applyBorder="1"/>
    <xf numFmtId="0" fontId="16" fillId="33" borderId="33" xfId="0" applyFont="1" applyFill="1" applyBorder="1"/>
    <xf numFmtId="0" fontId="16" fillId="33" borderId="13" xfId="0" applyFont="1" applyFill="1" applyBorder="1"/>
    <xf numFmtId="165" fontId="16" fillId="33" borderId="35" xfId="0" applyNumberFormat="1" applyFont="1" applyFill="1" applyBorder="1"/>
    <xf numFmtId="0" fontId="19" fillId="33" borderId="19" xfId="0" applyFont="1" applyFill="1" applyBorder="1"/>
    <xf numFmtId="0" fontId="16" fillId="33" borderId="36" xfId="0" applyFont="1" applyFill="1" applyBorder="1"/>
    <xf numFmtId="0" fontId="0" fillId="33" borderId="32" xfId="0" applyFill="1" applyBorder="1"/>
    <xf numFmtId="0" fontId="0" fillId="33" borderId="37" xfId="0" applyFill="1" applyBorder="1"/>
    <xf numFmtId="165" fontId="0" fillId="33" borderId="28" xfId="0" applyNumberFormat="1" applyFill="1" applyBorder="1"/>
    <xf numFmtId="165" fontId="16" fillId="33" borderId="40" xfId="0" applyNumberFormat="1" applyFont="1" applyFill="1" applyBorder="1"/>
    <xf numFmtId="0" fontId="20" fillId="33" borderId="0" xfId="0" applyFont="1" applyFill="1"/>
    <xf numFmtId="165" fontId="1" fillId="33" borderId="43" xfId="1" applyNumberFormat="1" applyFont="1" applyFill="1" applyBorder="1"/>
    <xf numFmtId="165" fontId="1" fillId="33" borderId="17" xfId="1" applyNumberFormat="1" applyFont="1" applyFill="1" applyBorder="1"/>
    <xf numFmtId="165" fontId="1" fillId="33" borderId="33" xfId="1" applyNumberFormat="1" applyFont="1" applyFill="1" applyBorder="1"/>
    <xf numFmtId="165" fontId="16" fillId="33" borderId="43" xfId="1" applyNumberFormat="1" applyFont="1" applyFill="1" applyBorder="1"/>
    <xf numFmtId="4" fontId="0" fillId="33" borderId="0" xfId="0" applyNumberFormat="1" applyFill="1"/>
    <xf numFmtId="165" fontId="16" fillId="33" borderId="14" xfId="0" applyNumberFormat="1" applyFont="1" applyFill="1" applyBorder="1"/>
    <xf numFmtId="0" fontId="16" fillId="34" borderId="12" xfId="0" applyFont="1" applyFill="1" applyBorder="1" applyAlignment="1">
      <alignment horizontal="center" vertical="center" wrapText="1"/>
    </xf>
    <xf numFmtId="165" fontId="0" fillId="34" borderId="33" xfId="0" applyNumberFormat="1" applyFill="1" applyBorder="1"/>
    <xf numFmtId="165" fontId="16" fillId="34" borderId="43" xfId="0" applyNumberFormat="1" applyFont="1" applyFill="1" applyBorder="1"/>
    <xf numFmtId="165" fontId="0" fillId="34" borderId="43" xfId="0" applyNumberFormat="1" applyFill="1" applyBorder="1"/>
    <xf numFmtId="165" fontId="16" fillId="34" borderId="33" xfId="0" applyNumberFormat="1" applyFont="1" applyFill="1" applyBorder="1"/>
    <xf numFmtId="165" fontId="16" fillId="33" borderId="55" xfId="0" applyNumberFormat="1" applyFont="1" applyFill="1" applyBorder="1"/>
    <xf numFmtId="165" fontId="16" fillId="33" borderId="54" xfId="0" applyNumberFormat="1" applyFont="1" applyFill="1" applyBorder="1"/>
    <xf numFmtId="165" fontId="16" fillId="33" borderId="53" xfId="0" applyNumberFormat="1" applyFont="1" applyFill="1" applyBorder="1"/>
    <xf numFmtId="165" fontId="0" fillId="33" borderId="12" xfId="0" applyNumberFormat="1" applyFill="1" applyBorder="1"/>
    <xf numFmtId="0" fontId="0" fillId="33" borderId="0" xfId="0" applyFill="1"/>
    <xf numFmtId="165" fontId="0" fillId="33" borderId="0" xfId="0" applyNumberFormat="1" applyFill="1"/>
    <xf numFmtId="0" fontId="16" fillId="33" borderId="12" xfId="0" applyFont="1" applyFill="1" applyBorder="1" applyAlignment="1">
      <alignment horizontal="center" vertical="center" wrapText="1"/>
    </xf>
    <xf numFmtId="165" fontId="0" fillId="33" borderId="15" xfId="0" applyNumberFormat="1" applyFill="1" applyBorder="1"/>
    <xf numFmtId="165" fontId="0" fillId="33" borderId="17" xfId="0" applyNumberFormat="1" applyFill="1" applyBorder="1"/>
    <xf numFmtId="165" fontId="0" fillId="33" borderId="20" xfId="0" applyNumberFormat="1" applyFill="1" applyBorder="1"/>
    <xf numFmtId="165" fontId="16" fillId="33" borderId="16" xfId="0" applyNumberFormat="1" applyFont="1" applyFill="1" applyBorder="1"/>
    <xf numFmtId="165" fontId="16" fillId="33" borderId="38" xfId="0" applyNumberFormat="1" applyFont="1" applyFill="1" applyBorder="1"/>
    <xf numFmtId="165" fontId="0" fillId="33" borderId="33" xfId="0" applyNumberFormat="1" applyFill="1" applyBorder="1"/>
    <xf numFmtId="0" fontId="16" fillId="33" borderId="17" xfId="0" applyFont="1" applyFill="1" applyBorder="1" applyAlignment="1">
      <alignment horizontal="center" vertical="center" wrapText="1"/>
    </xf>
    <xf numFmtId="165" fontId="0" fillId="33" borderId="22" xfId="0" applyNumberFormat="1" applyFill="1" applyBorder="1"/>
    <xf numFmtId="165" fontId="16" fillId="33" borderId="15" xfId="0" applyNumberFormat="1" applyFont="1" applyFill="1" applyBorder="1"/>
    <xf numFmtId="165" fontId="0" fillId="34" borderId="17" xfId="0" applyNumberFormat="1" applyFill="1" applyBorder="1"/>
    <xf numFmtId="0" fontId="0" fillId="33" borderId="0" xfId="0" applyFill="1"/>
    <xf numFmtId="0" fontId="16" fillId="33" borderId="0" xfId="0" applyFont="1" applyFill="1"/>
    <xf numFmtId="165" fontId="0" fillId="33" borderId="15" xfId="0" applyNumberFormat="1" applyFill="1" applyBorder="1"/>
    <xf numFmtId="165" fontId="0" fillId="33" borderId="20" xfId="0" applyNumberFormat="1" applyFill="1" applyBorder="1"/>
    <xf numFmtId="0" fontId="16" fillId="33" borderId="22" xfId="0" applyFont="1" applyFill="1" applyBorder="1" applyAlignment="1">
      <alignment vertical="center"/>
    </xf>
    <xf numFmtId="165" fontId="16" fillId="33" borderId="17" xfId="0" applyNumberFormat="1" applyFont="1" applyFill="1" applyBorder="1"/>
    <xf numFmtId="0" fontId="16" fillId="33" borderId="32" xfId="0" applyFont="1" applyFill="1" applyBorder="1" applyAlignment="1">
      <alignment vertical="center"/>
    </xf>
    <xf numFmtId="165" fontId="16" fillId="33" borderId="33" xfId="0" applyNumberFormat="1" applyFont="1" applyFill="1" applyBorder="1"/>
    <xf numFmtId="0" fontId="16" fillId="33" borderId="26" xfId="0" applyFont="1" applyFill="1" applyBorder="1" applyAlignment="1">
      <alignment vertical="center"/>
    </xf>
    <xf numFmtId="165" fontId="16" fillId="33" borderId="38" xfId="0" applyNumberFormat="1" applyFont="1" applyFill="1" applyBorder="1"/>
    <xf numFmtId="165" fontId="16" fillId="33" borderId="41" xfId="0" applyNumberFormat="1" applyFont="1" applyFill="1" applyBorder="1" applyAlignment="1">
      <alignment vertical="center"/>
    </xf>
    <xf numFmtId="165" fontId="16" fillId="33" borderId="42" xfId="0" applyNumberFormat="1" applyFont="1" applyFill="1" applyBorder="1" applyAlignment="1">
      <alignment vertical="center"/>
    </xf>
    <xf numFmtId="0" fontId="20" fillId="33" borderId="0" xfId="0" applyFont="1" applyFill="1"/>
    <xf numFmtId="165" fontId="16" fillId="33" borderId="43" xfId="1" applyNumberFormat="1" applyFont="1" applyFill="1" applyBorder="1"/>
    <xf numFmtId="165" fontId="16" fillId="33" borderId="17" xfId="1" applyNumberFormat="1" applyFont="1" applyFill="1" applyBorder="1"/>
    <xf numFmtId="165" fontId="16" fillId="33" borderId="33" xfId="1" applyNumberFormat="1" applyFont="1" applyFill="1" applyBorder="1"/>
    <xf numFmtId="165" fontId="16" fillId="33" borderId="13" xfId="1" applyNumberFormat="1" applyFont="1" applyFill="1" applyBorder="1"/>
    <xf numFmtId="165" fontId="16" fillId="33" borderId="40" xfId="0" applyNumberFormat="1" applyFont="1" applyFill="1" applyBorder="1" applyAlignment="1">
      <alignment vertical="center"/>
    </xf>
    <xf numFmtId="165" fontId="16" fillId="33" borderId="20" xfId="0" applyNumberFormat="1" applyFont="1" applyFill="1" applyBorder="1"/>
    <xf numFmtId="165" fontId="16" fillId="33" borderId="15" xfId="0" applyNumberFormat="1" applyFont="1" applyFill="1" applyBorder="1"/>
    <xf numFmtId="165" fontId="16" fillId="33" borderId="22" xfId="0" applyNumberFormat="1" applyFont="1" applyFill="1" applyBorder="1"/>
    <xf numFmtId="165" fontId="16" fillId="33" borderId="32" xfId="0" applyNumberFormat="1" applyFont="1" applyFill="1" applyBorder="1"/>
    <xf numFmtId="165" fontId="16" fillId="33" borderId="26" xfId="0" applyNumberFormat="1" applyFont="1" applyFill="1" applyBorder="1"/>
    <xf numFmtId="0" fontId="16" fillId="0" borderId="0" xfId="0" applyFont="1"/>
    <xf numFmtId="165" fontId="16" fillId="33" borderId="0" xfId="1" applyNumberFormat="1" applyFont="1" applyFill="1"/>
    <xf numFmtId="0" fontId="0" fillId="0" borderId="0" xfId="0"/>
    <xf numFmtId="0" fontId="0" fillId="33" borderId="0" xfId="0" applyFill="1"/>
    <xf numFmtId="0" fontId="16" fillId="33" borderId="0" xfId="0" applyFont="1" applyFill="1"/>
    <xf numFmtId="165" fontId="0" fillId="33" borderId="0" xfId="0" applyNumberFormat="1" applyFill="1"/>
    <xf numFmtId="165" fontId="1" fillId="33" borderId="0" xfId="1" applyNumberFormat="1" applyFont="1" applyFill="1"/>
    <xf numFmtId="0" fontId="16" fillId="33" borderId="12" xfId="0" applyFont="1" applyFill="1" applyBorder="1" applyAlignment="1">
      <alignment horizontal="center" vertical="center" wrapText="1"/>
    </xf>
    <xf numFmtId="0" fontId="0" fillId="33" borderId="14" xfId="0" applyFill="1" applyBorder="1"/>
    <xf numFmtId="0" fontId="0" fillId="33" borderId="15" xfId="0" applyFill="1" applyBorder="1"/>
    <xf numFmtId="0" fontId="0" fillId="33" borderId="18" xfId="0" applyFill="1" applyBorder="1"/>
    <xf numFmtId="0" fontId="0" fillId="33" borderId="19" xfId="0" applyFill="1" applyBorder="1"/>
    <xf numFmtId="0" fontId="0" fillId="33" borderId="20" xfId="0" applyFill="1" applyBorder="1"/>
    <xf numFmtId="0" fontId="16" fillId="33" borderId="14" xfId="0" applyFont="1" applyFill="1" applyBorder="1"/>
    <xf numFmtId="0" fontId="16" fillId="33" borderId="21" xfId="0" applyFont="1" applyFill="1" applyBorder="1"/>
    <xf numFmtId="0" fontId="16" fillId="33" borderId="19" xfId="0" applyFont="1" applyFill="1" applyBorder="1"/>
    <xf numFmtId="0" fontId="0" fillId="33" borderId="15" xfId="0" applyFill="1" applyBorder="1" applyAlignment="1">
      <alignment horizontal="left"/>
    </xf>
    <xf numFmtId="0" fontId="16" fillId="33" borderId="15" xfId="0" applyFont="1" applyFill="1" applyBorder="1"/>
    <xf numFmtId="0" fontId="0" fillId="33" borderId="22" xfId="0" applyFill="1" applyBorder="1"/>
    <xf numFmtId="0" fontId="0" fillId="33" borderId="23" xfId="0" applyFill="1" applyBorder="1"/>
    <xf numFmtId="0" fontId="0" fillId="33" borderId="24" xfId="0" applyFill="1" applyBorder="1"/>
    <xf numFmtId="0" fontId="0" fillId="33" borderId="25" xfId="0" applyFill="1" applyBorder="1"/>
    <xf numFmtId="0" fontId="16" fillId="33" borderId="26" xfId="0" applyFont="1" applyFill="1" applyBorder="1"/>
    <xf numFmtId="0" fontId="16" fillId="33" borderId="27" xfId="0" applyFont="1" applyFill="1" applyBorder="1"/>
    <xf numFmtId="0" fontId="18" fillId="33" borderId="19" xfId="0" applyFont="1" applyFill="1" applyBorder="1" applyAlignment="1">
      <alignment horizontal="center"/>
    </xf>
    <xf numFmtId="165" fontId="16" fillId="33" borderId="13" xfId="0" applyNumberFormat="1" applyFont="1" applyFill="1" applyBorder="1"/>
    <xf numFmtId="0" fontId="18" fillId="33" borderId="19" xfId="0" applyFont="1" applyFill="1" applyBorder="1"/>
    <xf numFmtId="165" fontId="16" fillId="33" borderId="28" xfId="0" applyNumberFormat="1" applyFont="1" applyFill="1" applyBorder="1"/>
    <xf numFmtId="0" fontId="0" fillId="33" borderId="14" xfId="0" applyFill="1" applyBorder="1" applyAlignment="1">
      <alignment horizontal="left"/>
    </xf>
    <xf numFmtId="0" fontId="16" fillId="33" borderId="29" xfId="0" applyFont="1" applyFill="1" applyBorder="1"/>
    <xf numFmtId="0" fontId="16" fillId="33" borderId="30" xfId="0" applyFont="1" applyFill="1" applyBorder="1"/>
    <xf numFmtId="0" fontId="0" fillId="33" borderId="32" xfId="0" applyFont="1" applyFill="1" applyBorder="1" applyAlignment="1">
      <alignment horizontal="left" vertical="top"/>
    </xf>
    <xf numFmtId="0" fontId="0" fillId="33" borderId="33" xfId="0" applyFont="1" applyFill="1" applyBorder="1"/>
    <xf numFmtId="0" fontId="0" fillId="33" borderId="32" xfId="0" applyFont="1" applyFill="1" applyBorder="1"/>
    <xf numFmtId="165" fontId="0" fillId="33" borderId="34" xfId="0" applyNumberFormat="1" applyFill="1" applyBorder="1"/>
    <xf numFmtId="0" fontId="16" fillId="33" borderId="32" xfId="0" applyFont="1" applyFill="1" applyBorder="1"/>
    <xf numFmtId="0" fontId="16" fillId="33" borderId="33" xfId="0" applyFont="1" applyFill="1" applyBorder="1"/>
    <xf numFmtId="0" fontId="16" fillId="33" borderId="13" xfId="0" applyFont="1" applyFill="1" applyBorder="1"/>
    <xf numFmtId="165" fontId="16" fillId="33" borderId="35" xfId="0" applyNumberFormat="1" applyFont="1" applyFill="1" applyBorder="1"/>
    <xf numFmtId="0" fontId="19" fillId="33" borderId="19" xfId="0" applyFont="1" applyFill="1" applyBorder="1"/>
    <xf numFmtId="0" fontId="16" fillId="33" borderId="36" xfId="0" applyFont="1" applyFill="1" applyBorder="1"/>
    <xf numFmtId="0" fontId="0" fillId="33" borderId="32" xfId="0" applyFill="1" applyBorder="1"/>
    <xf numFmtId="0" fontId="0" fillId="33" borderId="37" xfId="0" applyFill="1" applyBorder="1"/>
    <xf numFmtId="165" fontId="0" fillId="33" borderId="28" xfId="0" applyNumberFormat="1" applyFill="1" applyBorder="1"/>
    <xf numFmtId="165" fontId="16" fillId="33" borderId="40" xfId="0" applyNumberFormat="1" applyFont="1" applyFill="1" applyBorder="1"/>
    <xf numFmtId="165" fontId="16" fillId="33" borderId="41" xfId="0" applyNumberFormat="1" applyFont="1" applyFill="1" applyBorder="1" applyAlignment="1">
      <alignment vertical="center"/>
    </xf>
    <xf numFmtId="0" fontId="16" fillId="33" borderId="17" xfId="0" applyFont="1" applyFill="1" applyBorder="1" applyAlignment="1">
      <alignment horizontal="center" vertical="center" wrapText="1"/>
    </xf>
    <xf numFmtId="0" fontId="20" fillId="33" borderId="0" xfId="0" applyFont="1" applyFill="1"/>
    <xf numFmtId="165" fontId="1" fillId="33" borderId="43" xfId="1" applyNumberFormat="1" applyFont="1" applyFill="1" applyBorder="1"/>
    <xf numFmtId="165" fontId="1" fillId="33" borderId="17" xfId="1" applyNumberFormat="1" applyFont="1" applyFill="1" applyBorder="1"/>
    <xf numFmtId="165" fontId="1" fillId="33" borderId="33" xfId="1" applyNumberFormat="1" applyFont="1" applyFill="1" applyBorder="1"/>
    <xf numFmtId="165" fontId="16" fillId="33" borderId="43" xfId="1" applyNumberFormat="1" applyFont="1" applyFill="1" applyBorder="1"/>
    <xf numFmtId="165" fontId="16" fillId="33" borderId="17" xfId="1" applyNumberFormat="1" applyFont="1" applyFill="1" applyBorder="1"/>
    <xf numFmtId="165" fontId="16" fillId="33" borderId="33" xfId="1" applyNumberFormat="1" applyFont="1" applyFill="1" applyBorder="1"/>
    <xf numFmtId="165" fontId="16" fillId="33" borderId="13" xfId="1" applyNumberFormat="1" applyFont="1" applyFill="1" applyBorder="1"/>
    <xf numFmtId="165" fontId="16" fillId="33" borderId="40" xfId="0" applyNumberFormat="1" applyFont="1" applyFill="1" applyBorder="1" applyAlignment="1">
      <alignment vertical="center"/>
    </xf>
    <xf numFmtId="0" fontId="16" fillId="33" borderId="29" xfId="0" applyFont="1" applyFill="1" applyBorder="1" applyAlignment="1">
      <alignment horizontal="center" vertical="center" wrapText="1"/>
    </xf>
    <xf numFmtId="166" fontId="1" fillId="33" borderId="0" xfId="2" applyNumberFormat="1" applyFont="1" applyFill="1"/>
    <xf numFmtId="165" fontId="16" fillId="33" borderId="0" xfId="1" applyNumberFormat="1" applyFont="1" applyFill="1" applyAlignment="1">
      <alignment horizontal="center"/>
    </xf>
    <xf numFmtId="0" fontId="14" fillId="33" borderId="19" xfId="0" applyFont="1" applyFill="1" applyBorder="1"/>
    <xf numFmtId="0" fontId="16" fillId="33" borderId="20" xfId="0" applyFont="1" applyFill="1" applyBorder="1"/>
    <xf numFmtId="0" fontId="0" fillId="33" borderId="49" xfId="0" applyFill="1" applyBorder="1"/>
    <xf numFmtId="0" fontId="18" fillId="33" borderId="50" xfId="0" applyFont="1" applyFill="1" applyBorder="1" applyAlignment="1">
      <alignment horizontal="left"/>
    </xf>
    <xf numFmtId="0" fontId="18" fillId="33" borderId="19" xfId="0" applyFont="1" applyFill="1" applyBorder="1" applyAlignment="1">
      <alignment horizontal="left"/>
    </xf>
    <xf numFmtId="0" fontId="0" fillId="33" borderId="17" xfId="0" applyFill="1" applyBorder="1"/>
    <xf numFmtId="0" fontId="0" fillId="33" borderId="12" xfId="0" applyFill="1" applyBorder="1"/>
    <xf numFmtId="0" fontId="16" fillId="33" borderId="51" xfId="0" applyFont="1" applyFill="1" applyBorder="1"/>
    <xf numFmtId="0" fontId="0" fillId="33" borderId="43" xfId="0" applyFill="1" applyBorder="1"/>
    <xf numFmtId="0" fontId="0" fillId="33" borderId="33" xfId="0" applyFill="1" applyBorder="1"/>
    <xf numFmtId="0" fontId="16" fillId="33" borderId="43" xfId="0" applyFont="1" applyFill="1" applyBorder="1"/>
    <xf numFmtId="0" fontId="16" fillId="33" borderId="17" xfId="0" applyFont="1" applyFill="1" applyBorder="1" applyAlignment="1">
      <alignment vertical="center"/>
    </xf>
    <xf numFmtId="0" fontId="16" fillId="33" borderId="33" xfId="0" applyFont="1" applyFill="1" applyBorder="1" applyAlignment="1">
      <alignment vertical="center"/>
    </xf>
    <xf numFmtId="0" fontId="16" fillId="33" borderId="38" xfId="0" applyFont="1" applyFill="1" applyBorder="1" applyAlignment="1">
      <alignment vertical="center"/>
    </xf>
    <xf numFmtId="165" fontId="16" fillId="33" borderId="17" xfId="1" applyNumberFormat="1" applyFont="1" applyFill="1" applyBorder="1" applyAlignment="1">
      <alignment horizontal="center" vertical="center" wrapText="1"/>
    </xf>
    <xf numFmtId="165" fontId="16" fillId="33" borderId="17" xfId="1" applyNumberFormat="1" applyFont="1" applyFill="1" applyBorder="1" applyAlignment="1">
      <alignment vertical="center"/>
    </xf>
    <xf numFmtId="165" fontId="16" fillId="33" borderId="33" xfId="1" applyNumberFormat="1" applyFont="1" applyFill="1" applyBorder="1" applyAlignment="1">
      <alignment vertical="center"/>
    </xf>
    <xf numFmtId="49" fontId="0" fillId="33" borderId="15" xfId="0" applyNumberFormat="1" applyFill="1" applyBorder="1" applyAlignment="1">
      <alignment horizontal="left"/>
    </xf>
    <xf numFmtId="165" fontId="16" fillId="33" borderId="38" xfId="1" applyNumberFormat="1" applyFont="1" applyFill="1" applyBorder="1"/>
    <xf numFmtId="166" fontId="16" fillId="33" borderId="0" xfId="2" applyNumberFormat="1" applyFont="1" applyFill="1" applyAlignment="1">
      <alignment horizontal="center"/>
    </xf>
    <xf numFmtId="0" fontId="16" fillId="33" borderId="56" xfId="0" applyFont="1" applyFill="1" applyBorder="1" applyAlignment="1">
      <alignment horizontal="center" vertical="center" wrapText="1"/>
    </xf>
    <xf numFmtId="0" fontId="16" fillId="33" borderId="57" xfId="0" applyFont="1" applyFill="1" applyBorder="1" applyAlignment="1">
      <alignment horizontal="center" vertical="center" wrapText="1"/>
    </xf>
    <xf numFmtId="165" fontId="16" fillId="33" borderId="44" xfId="0" applyNumberFormat="1" applyFont="1" applyFill="1" applyBorder="1" applyAlignment="1">
      <alignment vertical="center"/>
    </xf>
    <xf numFmtId="165" fontId="16" fillId="33" borderId="0" xfId="0" applyNumberFormat="1" applyFont="1" applyFill="1"/>
    <xf numFmtId="165" fontId="16" fillId="33" borderId="34" xfId="0" applyNumberFormat="1" applyFont="1" applyFill="1" applyBorder="1"/>
    <xf numFmtId="165" fontId="16" fillId="33" borderId="24" xfId="0" applyNumberFormat="1" applyFont="1" applyFill="1" applyBorder="1"/>
    <xf numFmtId="0" fontId="0" fillId="0" borderId="15" xfId="0" applyFill="1" applyBorder="1"/>
    <xf numFmtId="165" fontId="1" fillId="0" borderId="43" xfId="1" applyNumberFormat="1" applyFont="1" applyFill="1" applyBorder="1"/>
    <xf numFmtId="165" fontId="1" fillId="0" borderId="17" xfId="1" applyNumberFormat="1" applyFont="1" applyFill="1" applyBorder="1"/>
    <xf numFmtId="165" fontId="0" fillId="0" borderId="28" xfId="0" applyNumberFormat="1" applyFill="1" applyBorder="1"/>
    <xf numFmtId="165" fontId="0" fillId="0" borderId="15" xfId="0" applyNumberFormat="1" applyFill="1" applyBorder="1"/>
    <xf numFmtId="165" fontId="0" fillId="0" borderId="43" xfId="0" applyNumberFormat="1" applyFill="1" applyBorder="1"/>
    <xf numFmtId="165" fontId="0" fillId="0" borderId="14" xfId="0" applyNumberFormat="1" applyFill="1" applyBorder="1"/>
    <xf numFmtId="165" fontId="0" fillId="0" borderId="17" xfId="0" applyNumberFormat="1" applyFill="1" applyBorder="1"/>
    <xf numFmtId="0" fontId="0" fillId="0" borderId="0" xfId="0" applyFill="1"/>
    <xf numFmtId="0" fontId="0" fillId="0" borderId="14" xfId="0" applyFill="1" applyBorder="1"/>
    <xf numFmtId="0" fontId="16" fillId="33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 wrapText="1"/>
    </xf>
    <xf numFmtId="0" fontId="16" fillId="33" borderId="47" xfId="0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6" fillId="0" borderId="0" xfId="0" applyFont="1" applyFill="1"/>
    <xf numFmtId="165" fontId="0" fillId="0" borderId="34" xfId="0" applyNumberFormat="1" applyFill="1" applyBorder="1"/>
    <xf numFmtId="0" fontId="0" fillId="0" borderId="18" xfId="0" applyFill="1" applyBorder="1"/>
    <xf numFmtId="0" fontId="18" fillId="0" borderId="19" xfId="0" applyFont="1" applyFill="1" applyBorder="1"/>
    <xf numFmtId="0" fontId="0" fillId="0" borderId="20" xfId="0" applyFill="1" applyBorder="1"/>
    <xf numFmtId="165" fontId="1" fillId="0" borderId="33" xfId="1" applyNumberFormat="1" applyFont="1" applyFill="1" applyBorder="1"/>
    <xf numFmtId="165" fontId="0" fillId="0" borderId="20" xfId="0" applyNumberFormat="1" applyFill="1" applyBorder="1"/>
    <xf numFmtId="165" fontId="0" fillId="0" borderId="33" xfId="0" applyNumberFormat="1" applyFill="1" applyBorder="1"/>
    <xf numFmtId="165" fontId="0" fillId="0" borderId="32" xfId="0" applyNumberFormat="1" applyFill="1" applyBorder="1"/>
  </cellXfs>
  <cellStyles count="44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2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3"/>
  <sheetViews>
    <sheetView showGridLines="0" tabSelected="1" zoomScale="80" zoomScaleNormal="80" workbookViewId="0">
      <selection activeCell="J81" sqref="J81"/>
    </sheetView>
  </sheetViews>
  <sheetFormatPr defaultRowHeight="15" x14ac:dyDescent="0.25"/>
  <cols>
    <col min="1" max="1" width="5.85546875" style="6" customWidth="1"/>
    <col min="2" max="2" width="84.140625" style="6" bestFit="1" customWidth="1"/>
    <col min="3" max="3" width="10" style="6" bestFit="1" customWidth="1"/>
    <col min="4" max="4" width="16.28515625" style="6" bestFit="1" customWidth="1"/>
    <col min="5" max="5" width="13.42578125" style="6" bestFit="1" customWidth="1"/>
    <col min="6" max="7" width="15.140625" style="6" bestFit="1" customWidth="1"/>
    <col min="8" max="8" width="15.140625" style="6" customWidth="1"/>
    <col min="9" max="17" width="15.140625" style="6" bestFit="1" customWidth="1"/>
    <col min="18" max="18" width="12.28515625" style="6" bestFit="1" customWidth="1"/>
    <col min="19" max="16384" width="9.140625" style="197"/>
  </cols>
  <sheetData>
    <row r="1" spans="1:18" ht="18.75" x14ac:dyDescent="0.3">
      <c r="A1" s="93" t="s">
        <v>263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8.75" x14ac:dyDescent="0.3">
      <c r="A2" s="52" t="s">
        <v>0</v>
      </c>
      <c r="G2" s="8"/>
      <c r="H2" s="8"/>
    </row>
    <row r="3" spans="1:18" x14ac:dyDescent="0.25">
      <c r="A3" s="7" t="s">
        <v>1</v>
      </c>
    </row>
    <row r="4" spans="1:18" x14ac:dyDescent="0.25">
      <c r="A4" s="7" t="s">
        <v>2</v>
      </c>
      <c r="F4" s="8"/>
      <c r="G4" s="9"/>
      <c r="H4" s="9"/>
      <c r="I4" s="9"/>
      <c r="J4" s="9"/>
    </row>
    <row r="5" spans="1:18" x14ac:dyDescent="0.25">
      <c r="A5" s="7" t="s">
        <v>3</v>
      </c>
      <c r="G5" s="9"/>
      <c r="H5" s="9"/>
      <c r="I5" s="9"/>
      <c r="J5" s="9"/>
    </row>
    <row r="6" spans="1:18" x14ac:dyDescent="0.25"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8" ht="45" x14ac:dyDescent="0.25">
      <c r="A7" s="199" t="s">
        <v>4</v>
      </c>
      <c r="B7" s="200"/>
      <c r="C7" s="10" t="s">
        <v>5</v>
      </c>
      <c r="D7" s="10" t="s">
        <v>6</v>
      </c>
      <c r="E7" s="10" t="s">
        <v>7</v>
      </c>
      <c r="F7" s="10" t="s">
        <v>251</v>
      </c>
      <c r="G7" s="70" t="s">
        <v>261</v>
      </c>
      <c r="H7" s="59" t="s">
        <v>262</v>
      </c>
      <c r="I7" s="5" t="s">
        <v>252</v>
      </c>
      <c r="J7" s="70" t="s">
        <v>253</v>
      </c>
      <c r="K7" s="5" t="s">
        <v>254</v>
      </c>
      <c r="L7" s="70" t="s">
        <v>255</v>
      </c>
      <c r="M7" s="5" t="s">
        <v>256</v>
      </c>
      <c r="N7" s="70" t="s">
        <v>257</v>
      </c>
      <c r="O7" s="5" t="s">
        <v>258</v>
      </c>
      <c r="P7" s="70" t="s">
        <v>259</v>
      </c>
      <c r="Q7" s="77" t="s">
        <v>260</v>
      </c>
    </row>
    <row r="8" spans="1:18" x14ac:dyDescent="0.25">
      <c r="A8" s="11" t="s">
        <v>17</v>
      </c>
      <c r="B8" s="12" t="s">
        <v>18</v>
      </c>
      <c r="C8" s="12" t="s">
        <v>19</v>
      </c>
      <c r="D8" s="54">
        <v>368977363</v>
      </c>
      <c r="E8" s="54">
        <v>56985229.420000002</v>
      </c>
      <c r="F8" s="50">
        <v>311992133.57999998</v>
      </c>
      <c r="G8" s="13">
        <v>55621689.746153392</v>
      </c>
      <c r="H8" s="80">
        <v>36002848.066153392</v>
      </c>
      <c r="I8" s="78">
        <v>21879597.234568678</v>
      </c>
      <c r="J8" s="67">
        <v>24344880.883532673</v>
      </c>
      <c r="K8" s="67">
        <v>21987576.227432162</v>
      </c>
      <c r="L8" s="67">
        <v>23735731.25748083</v>
      </c>
      <c r="M8" s="67">
        <v>24352052.169721842</v>
      </c>
      <c r="N8" s="67">
        <v>25338165.629307449</v>
      </c>
      <c r="O8" s="67">
        <v>21208815.517292708</v>
      </c>
      <c r="P8" s="67">
        <v>25646326.08542794</v>
      </c>
      <c r="Q8" s="72">
        <v>67877298.82908231</v>
      </c>
    </row>
    <row r="9" spans="1:18" x14ac:dyDescent="0.25">
      <c r="A9" s="14"/>
      <c r="B9" s="15"/>
      <c r="C9" s="16" t="s">
        <v>20</v>
      </c>
      <c r="D9" s="55">
        <v>1876170516</v>
      </c>
      <c r="E9" s="55">
        <v>75719143.559999987</v>
      </c>
      <c r="F9" s="41">
        <v>1800451372.4400001</v>
      </c>
      <c r="G9" s="17">
        <v>313939500.01987839</v>
      </c>
      <c r="H9" s="60"/>
      <c r="I9" s="3">
        <v>126864394.22024697</v>
      </c>
      <c r="J9" s="73">
        <v>141158840.01620334</v>
      </c>
      <c r="K9" s="73">
        <v>127490488.44726932</v>
      </c>
      <c r="L9" s="73">
        <v>137626809.81153119</v>
      </c>
      <c r="M9" s="73">
        <v>141200421.26052034</v>
      </c>
      <c r="N9" s="73">
        <v>146918199.57890272</v>
      </c>
      <c r="O9" s="73">
        <v>122975002.8706758</v>
      </c>
      <c r="P9" s="73">
        <v>148705005.30339742</v>
      </c>
      <c r="Q9" s="76">
        <v>393572710.91137457</v>
      </c>
    </row>
    <row r="10" spans="1:18" x14ac:dyDescent="0.25">
      <c r="A10" s="18" t="s">
        <v>21</v>
      </c>
      <c r="B10" s="19"/>
      <c r="C10" s="19"/>
      <c r="D10" s="56">
        <v>2245147879</v>
      </c>
      <c r="E10" s="56">
        <v>132704372.97999999</v>
      </c>
      <c r="F10" s="33">
        <v>2112443506.02</v>
      </c>
      <c r="G10" s="100">
        <v>369561189.7660318</v>
      </c>
      <c r="H10" s="61">
        <v>36002848.066153392</v>
      </c>
      <c r="I10" s="2">
        <v>148743991.45481563</v>
      </c>
      <c r="J10" s="74">
        <v>165503720.89973599</v>
      </c>
      <c r="K10" s="74">
        <v>149478064.67470157</v>
      </c>
      <c r="L10" s="74">
        <v>161362541.06901193</v>
      </c>
      <c r="M10" s="74">
        <v>165552473.4302423</v>
      </c>
      <c r="N10" s="74">
        <v>172256365.20820999</v>
      </c>
      <c r="O10" s="74">
        <v>144183818.38796854</v>
      </c>
      <c r="P10" s="79">
        <v>174351331.38882542</v>
      </c>
      <c r="Q10" s="75">
        <v>461450009.74045682</v>
      </c>
    </row>
    <row r="11" spans="1:18" x14ac:dyDescent="0.25">
      <c r="A11" s="11" t="s">
        <v>22</v>
      </c>
      <c r="B11" s="12" t="s">
        <v>23</v>
      </c>
      <c r="C11" s="12" t="s">
        <v>19</v>
      </c>
      <c r="D11" s="53">
        <v>51420</v>
      </c>
      <c r="E11" s="54">
        <v>12064.98</v>
      </c>
      <c r="F11" s="50">
        <v>39355.020000000004</v>
      </c>
      <c r="G11" s="83">
        <v>7096.0313187307056</v>
      </c>
      <c r="H11" s="62">
        <v>4740.0113187307052</v>
      </c>
      <c r="I11" s="4">
        <v>2753.1008215522652</v>
      </c>
      <c r="J11" s="71">
        <v>3063.3064604658903</v>
      </c>
      <c r="K11" s="71">
        <v>2766.6877743090172</v>
      </c>
      <c r="L11" s="71">
        <v>2986.6574107620891</v>
      </c>
      <c r="M11" s="71">
        <v>3064.2088204904976</v>
      </c>
      <c r="N11" s="71">
        <v>3188.2910760559462</v>
      </c>
      <c r="O11" s="71">
        <v>2668.6966308756237</v>
      </c>
      <c r="P11" s="71">
        <v>3227.0667809201514</v>
      </c>
      <c r="Q11" s="72">
        <v>8540.972905837818</v>
      </c>
    </row>
    <row r="12" spans="1:18" x14ac:dyDescent="0.25">
      <c r="A12" s="14"/>
      <c r="B12" s="15"/>
      <c r="C12" s="16" t="s">
        <v>20</v>
      </c>
      <c r="D12" s="55">
        <v>0</v>
      </c>
      <c r="E12" s="55">
        <v>0</v>
      </c>
      <c r="F12" s="41">
        <v>0</v>
      </c>
      <c r="G12" s="84">
        <v>0</v>
      </c>
      <c r="H12" s="60"/>
      <c r="I12" s="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6">
        <v>0</v>
      </c>
    </row>
    <row r="13" spans="1:18" x14ac:dyDescent="0.25">
      <c r="A13" s="18" t="s">
        <v>24</v>
      </c>
      <c r="B13" s="19"/>
      <c r="C13" s="19"/>
      <c r="D13" s="56">
        <v>51420</v>
      </c>
      <c r="E13" s="56">
        <v>12064.98</v>
      </c>
      <c r="F13" s="33">
        <v>39355.020000000004</v>
      </c>
      <c r="G13" s="100">
        <v>7096.0313187307056</v>
      </c>
      <c r="H13" s="61">
        <v>4740.0113187307052</v>
      </c>
      <c r="I13" s="2">
        <v>2753.1008215522652</v>
      </c>
      <c r="J13" s="74">
        <v>3063.3064604658903</v>
      </c>
      <c r="K13" s="74">
        <v>2766.6877743090172</v>
      </c>
      <c r="L13" s="74">
        <v>2986.6574107620891</v>
      </c>
      <c r="M13" s="74">
        <v>3064.2088204904976</v>
      </c>
      <c r="N13" s="74">
        <v>3188.2910760559462</v>
      </c>
      <c r="O13" s="74">
        <v>2668.6966308756237</v>
      </c>
      <c r="P13" s="79">
        <v>3227.0667809201514</v>
      </c>
      <c r="Q13" s="75">
        <v>8540.972905837818</v>
      </c>
    </row>
    <row r="14" spans="1:18" x14ac:dyDescent="0.25">
      <c r="A14" s="11" t="s">
        <v>25</v>
      </c>
      <c r="B14" s="12" t="s">
        <v>26</v>
      </c>
      <c r="C14" s="12" t="s">
        <v>19</v>
      </c>
      <c r="D14" s="53">
        <v>722250114</v>
      </c>
      <c r="E14" s="54">
        <v>19325554.120000001</v>
      </c>
      <c r="F14" s="50">
        <v>702924559.88</v>
      </c>
      <c r="G14" s="83">
        <v>140930513.9207437</v>
      </c>
      <c r="H14" s="62">
        <v>59322948.740743697</v>
      </c>
      <c r="I14" s="4">
        <v>47962640.271369815</v>
      </c>
      <c r="J14" s="71">
        <v>53366830.830935299</v>
      </c>
      <c r="K14" s="71">
        <v>48199342.873161495</v>
      </c>
      <c r="L14" s="71">
        <v>52031503.490466535</v>
      </c>
      <c r="M14" s="71">
        <v>53382551.130357862</v>
      </c>
      <c r="N14" s="71">
        <v>55544227.354184091</v>
      </c>
      <c r="O14" s="71">
        <v>46492208.1669119</v>
      </c>
      <c r="P14" s="71">
        <v>56219751.174129784</v>
      </c>
      <c r="Q14" s="72">
        <v>148794990.66773963</v>
      </c>
    </row>
    <row r="15" spans="1:18" x14ac:dyDescent="0.25">
      <c r="A15" s="14"/>
      <c r="B15" s="15"/>
      <c r="C15" s="16" t="s">
        <v>20</v>
      </c>
      <c r="D15" s="55">
        <v>62925000</v>
      </c>
      <c r="E15" s="55">
        <v>1284768.1599999999</v>
      </c>
      <c r="F15" s="41">
        <v>61640231.840000004</v>
      </c>
      <c r="G15" s="84">
        <v>11114236.903715499</v>
      </c>
      <c r="H15" s="60"/>
      <c r="I15" s="3">
        <v>4312074.3661005907</v>
      </c>
      <c r="J15" s="73">
        <v>4797937.3513236009</v>
      </c>
      <c r="K15" s="73">
        <v>4333355.0799186826</v>
      </c>
      <c r="L15" s="73">
        <v>4677884.9363062046</v>
      </c>
      <c r="M15" s="73">
        <v>4799350.6826119535</v>
      </c>
      <c r="N15" s="73">
        <v>4993695.8767011613</v>
      </c>
      <c r="O15" s="73">
        <v>4179875.3764526173</v>
      </c>
      <c r="P15" s="73">
        <v>5054428.7498540357</v>
      </c>
      <c r="Q15" s="76">
        <v>13377392.517015658</v>
      </c>
    </row>
    <row r="16" spans="1:18" x14ac:dyDescent="0.25">
      <c r="A16" s="18" t="s">
        <v>27</v>
      </c>
      <c r="B16" s="19"/>
      <c r="C16" s="19"/>
      <c r="D16" s="56">
        <v>785175114</v>
      </c>
      <c r="E16" s="56">
        <v>20610322.280000001</v>
      </c>
      <c r="F16" s="33">
        <v>764564791.72000003</v>
      </c>
      <c r="G16" s="100">
        <v>152044750.8244592</v>
      </c>
      <c r="H16" s="61">
        <v>59322948.740743697</v>
      </c>
      <c r="I16" s="2">
        <v>52274714.637470424</v>
      </c>
      <c r="J16" s="74">
        <v>58164768.182258904</v>
      </c>
      <c r="K16" s="74">
        <v>52532697.953080177</v>
      </c>
      <c r="L16" s="74">
        <v>56709388.426772714</v>
      </c>
      <c r="M16" s="74">
        <v>58181901.812969804</v>
      </c>
      <c r="N16" s="74">
        <v>60537923.230885267</v>
      </c>
      <c r="O16" s="74">
        <v>50672083.543364525</v>
      </c>
      <c r="P16" s="79">
        <v>61274179.923983812</v>
      </c>
      <c r="Q16" s="75">
        <v>162172383.18475533</v>
      </c>
    </row>
    <row r="17" spans="1:17" x14ac:dyDescent="0.25">
      <c r="A17" s="11" t="s">
        <v>28</v>
      </c>
      <c r="B17" s="12" t="s">
        <v>29</v>
      </c>
      <c r="C17" s="12" t="s">
        <v>19</v>
      </c>
      <c r="D17" s="53">
        <v>7970993</v>
      </c>
      <c r="E17" s="54">
        <v>47056.03</v>
      </c>
      <c r="F17" s="50">
        <v>7923936.9699999997</v>
      </c>
      <c r="G17" s="83">
        <v>1428750.5102720843</v>
      </c>
      <c r="H17" s="62">
        <v>1162601.4802720842</v>
      </c>
      <c r="I17" s="4">
        <v>554323.11766161909</v>
      </c>
      <c r="J17" s="71">
        <v>616781.47571835853</v>
      </c>
      <c r="K17" s="71">
        <v>557058.78282603435</v>
      </c>
      <c r="L17" s="71">
        <v>601348.57189406082</v>
      </c>
      <c r="M17" s="71">
        <v>616963.16140824556</v>
      </c>
      <c r="N17" s="71">
        <v>641946.5046309419</v>
      </c>
      <c r="O17" s="71">
        <v>537328.75488590263</v>
      </c>
      <c r="P17" s="71">
        <v>649753.79938803427</v>
      </c>
      <c r="Q17" s="72">
        <v>1719682.2913147192</v>
      </c>
    </row>
    <row r="18" spans="1:17" x14ac:dyDescent="0.25">
      <c r="A18" s="14"/>
      <c r="B18" s="15"/>
      <c r="C18" s="16" t="s">
        <v>20</v>
      </c>
      <c r="D18" s="55">
        <v>0</v>
      </c>
      <c r="E18" s="55">
        <v>0</v>
      </c>
      <c r="F18" s="41">
        <v>0</v>
      </c>
      <c r="G18" s="84">
        <v>0</v>
      </c>
      <c r="H18" s="60"/>
      <c r="I18" s="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6">
        <v>0</v>
      </c>
    </row>
    <row r="19" spans="1:17" x14ac:dyDescent="0.25">
      <c r="A19" s="18" t="s">
        <v>30</v>
      </c>
      <c r="B19" s="19"/>
      <c r="C19" s="19"/>
      <c r="D19" s="56">
        <v>7970993</v>
      </c>
      <c r="E19" s="56">
        <v>47056.03</v>
      </c>
      <c r="F19" s="33">
        <v>7923936.9699999997</v>
      </c>
      <c r="G19" s="100">
        <v>1428750.5102720843</v>
      </c>
      <c r="H19" s="61">
        <v>1162601.4802720842</v>
      </c>
      <c r="I19" s="2">
        <v>554323.11766161909</v>
      </c>
      <c r="J19" s="74">
        <v>616781.47571835853</v>
      </c>
      <c r="K19" s="74">
        <v>557058.78282603435</v>
      </c>
      <c r="L19" s="74">
        <v>601348.57189406082</v>
      </c>
      <c r="M19" s="74">
        <v>616963.16140824556</v>
      </c>
      <c r="N19" s="74">
        <v>641946.5046309419</v>
      </c>
      <c r="O19" s="74">
        <v>537328.75488590263</v>
      </c>
      <c r="P19" s="79">
        <v>649753.79938803427</v>
      </c>
      <c r="Q19" s="75">
        <v>1719682.2913147192</v>
      </c>
    </row>
    <row r="20" spans="1:17" x14ac:dyDescent="0.25">
      <c r="A20" s="11" t="s">
        <v>31</v>
      </c>
      <c r="B20" s="12" t="s">
        <v>32</v>
      </c>
      <c r="C20" s="12" t="s">
        <v>19</v>
      </c>
      <c r="D20" s="53">
        <v>0</v>
      </c>
      <c r="E20" s="54">
        <v>0</v>
      </c>
      <c r="F20" s="50">
        <v>0</v>
      </c>
      <c r="G20" s="83">
        <v>0</v>
      </c>
      <c r="H20" s="62">
        <v>0</v>
      </c>
      <c r="I20" s="4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2">
        <v>0</v>
      </c>
    </row>
    <row r="21" spans="1:17" x14ac:dyDescent="0.25">
      <c r="A21" s="14"/>
      <c r="B21" s="15"/>
      <c r="C21" s="16" t="s">
        <v>20</v>
      </c>
      <c r="D21" s="55">
        <v>188022713</v>
      </c>
      <c r="E21" s="55">
        <v>0</v>
      </c>
      <c r="F21" s="41">
        <v>188022713</v>
      </c>
      <c r="G21" s="84">
        <v>0</v>
      </c>
      <c r="H21" s="60"/>
      <c r="I21" s="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6">
        <v>0</v>
      </c>
    </row>
    <row r="22" spans="1:17" x14ac:dyDescent="0.25">
      <c r="A22" s="18" t="s">
        <v>33</v>
      </c>
      <c r="B22" s="19"/>
      <c r="C22" s="19"/>
      <c r="D22" s="56">
        <v>188022713</v>
      </c>
      <c r="E22" s="56">
        <v>0</v>
      </c>
      <c r="F22" s="33">
        <v>188022713</v>
      </c>
      <c r="G22" s="100">
        <v>0</v>
      </c>
      <c r="H22" s="61">
        <v>0</v>
      </c>
      <c r="I22" s="2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9">
        <v>0</v>
      </c>
      <c r="Q22" s="75">
        <v>0</v>
      </c>
    </row>
    <row r="23" spans="1:17" x14ac:dyDescent="0.25">
      <c r="A23" s="11" t="s">
        <v>34</v>
      </c>
      <c r="B23" s="12" t="s">
        <v>35</v>
      </c>
      <c r="C23" s="12" t="s">
        <v>19</v>
      </c>
      <c r="D23" s="53">
        <v>610000</v>
      </c>
      <c r="E23" s="54">
        <v>169759.72</v>
      </c>
      <c r="F23" s="50">
        <v>440240.28</v>
      </c>
      <c r="G23" s="83">
        <v>79378.915692249051</v>
      </c>
      <c r="H23" s="62">
        <v>25609.01569224905</v>
      </c>
      <c r="I23" s="4">
        <v>30797.236961089075</v>
      </c>
      <c r="J23" s="71">
        <v>34267.315678693907</v>
      </c>
      <c r="K23" s="71">
        <v>30949.225802308792</v>
      </c>
      <c r="L23" s="71">
        <v>33409.890143061231</v>
      </c>
      <c r="M23" s="71">
        <v>34277.409822462447</v>
      </c>
      <c r="N23" s="71">
        <v>35665.441309504386</v>
      </c>
      <c r="O23" s="71">
        <v>29853.059457516239</v>
      </c>
      <c r="P23" s="71">
        <v>36099.201149204979</v>
      </c>
      <c r="Q23" s="72">
        <v>95542.583983909921</v>
      </c>
    </row>
    <row r="24" spans="1:17" x14ac:dyDescent="0.25">
      <c r="A24" s="14"/>
      <c r="B24" s="15"/>
      <c r="C24" s="16" t="s">
        <v>20</v>
      </c>
      <c r="D24" s="55">
        <v>0</v>
      </c>
      <c r="E24" s="55">
        <v>0</v>
      </c>
      <c r="F24" s="41">
        <v>0</v>
      </c>
      <c r="G24" s="84">
        <v>0</v>
      </c>
      <c r="H24" s="60"/>
      <c r="I24" s="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6">
        <v>0</v>
      </c>
    </row>
    <row r="25" spans="1:17" x14ac:dyDescent="0.25">
      <c r="A25" s="18" t="s">
        <v>36</v>
      </c>
      <c r="B25" s="19"/>
      <c r="C25" s="19"/>
      <c r="D25" s="56">
        <v>610000</v>
      </c>
      <c r="E25" s="56">
        <v>169759.72</v>
      </c>
      <c r="F25" s="33">
        <v>440240.28</v>
      </c>
      <c r="G25" s="100">
        <v>79378.915692249051</v>
      </c>
      <c r="H25" s="61">
        <v>25609.01569224905</v>
      </c>
      <c r="I25" s="2">
        <v>30797.236961089075</v>
      </c>
      <c r="J25" s="74">
        <v>34267.315678693907</v>
      </c>
      <c r="K25" s="74">
        <v>30949.225802308792</v>
      </c>
      <c r="L25" s="74">
        <v>33409.890143061231</v>
      </c>
      <c r="M25" s="74">
        <v>34277.409822462447</v>
      </c>
      <c r="N25" s="74">
        <v>35665.441309504386</v>
      </c>
      <c r="O25" s="74">
        <v>29853.059457516239</v>
      </c>
      <c r="P25" s="79">
        <v>36099.201149204979</v>
      </c>
      <c r="Q25" s="75">
        <v>95542.583983909921</v>
      </c>
    </row>
    <row r="26" spans="1:17" x14ac:dyDescent="0.25">
      <c r="A26" s="11" t="s">
        <v>37</v>
      </c>
      <c r="B26" s="12" t="s">
        <v>38</v>
      </c>
      <c r="C26" s="12" t="s">
        <v>19</v>
      </c>
      <c r="D26" s="53">
        <v>2320000</v>
      </c>
      <c r="E26" s="54">
        <v>0</v>
      </c>
      <c r="F26" s="50">
        <v>2320000</v>
      </c>
      <c r="G26" s="83">
        <v>418314.93566653586</v>
      </c>
      <c r="H26" s="62">
        <v>47219.835666535888</v>
      </c>
      <c r="I26" s="4">
        <v>162296.80244099116</v>
      </c>
      <c r="J26" s="71">
        <v>180583.59488270793</v>
      </c>
      <c r="K26" s="71">
        <v>163097.76075318782</v>
      </c>
      <c r="L26" s="71">
        <v>176065.09139032452</v>
      </c>
      <c r="M26" s="71">
        <v>180636.78950075363</v>
      </c>
      <c r="N26" s="71">
        <v>187951.50647744047</v>
      </c>
      <c r="O26" s="71">
        <v>157321.12913756492</v>
      </c>
      <c r="P26" s="71">
        <v>190237.35553265503</v>
      </c>
      <c r="Q26" s="72">
        <v>503495.03421783913</v>
      </c>
    </row>
    <row r="27" spans="1:17" x14ac:dyDescent="0.25">
      <c r="A27" s="14"/>
      <c r="B27" s="20"/>
      <c r="C27" s="16" t="s">
        <v>20</v>
      </c>
      <c r="D27" s="55">
        <v>16034896</v>
      </c>
      <c r="E27" s="55">
        <v>395660.95000000019</v>
      </c>
      <c r="F27" s="41">
        <v>15639235.050000001</v>
      </c>
      <c r="G27" s="84">
        <v>2667755.6191316787</v>
      </c>
      <c r="H27" s="60"/>
      <c r="I27" s="3">
        <v>1107033.7954706997</v>
      </c>
      <c r="J27" s="73">
        <v>1231768.8299215417</v>
      </c>
      <c r="K27" s="73">
        <v>1112497.168174467</v>
      </c>
      <c r="L27" s="73">
        <v>1200947.9141931534</v>
      </c>
      <c r="M27" s="73">
        <v>1232131.6728058634</v>
      </c>
      <c r="N27" s="73">
        <v>1282025.6865862012</v>
      </c>
      <c r="O27" s="73">
        <v>1073094.5038810391</v>
      </c>
      <c r="P27" s="73">
        <v>1297617.5658925548</v>
      </c>
      <c r="Q27" s="76">
        <v>3434362.2939428017</v>
      </c>
    </row>
    <row r="28" spans="1:17" x14ac:dyDescent="0.25">
      <c r="A28" s="18" t="s">
        <v>39</v>
      </c>
      <c r="B28" s="19"/>
      <c r="C28" s="19"/>
      <c r="D28" s="56">
        <v>18354896</v>
      </c>
      <c r="E28" s="56">
        <v>395660.95000000019</v>
      </c>
      <c r="F28" s="33">
        <v>17959235.050000001</v>
      </c>
      <c r="G28" s="100">
        <v>3086070.5547982147</v>
      </c>
      <c r="H28" s="61">
        <v>47219.835666535888</v>
      </c>
      <c r="I28" s="2">
        <v>1269330.5979116904</v>
      </c>
      <c r="J28" s="74">
        <v>1412352.4248042498</v>
      </c>
      <c r="K28" s="74">
        <v>1275594.9289276553</v>
      </c>
      <c r="L28" s="74">
        <v>1377013.0055834772</v>
      </c>
      <c r="M28" s="74">
        <v>1412768.4623066168</v>
      </c>
      <c r="N28" s="74">
        <v>1469977.1930636428</v>
      </c>
      <c r="O28" s="74">
        <v>1230415.6330186035</v>
      </c>
      <c r="P28" s="79">
        <v>1487854.9214252103</v>
      </c>
      <c r="Q28" s="75">
        <v>3937857.3281606399</v>
      </c>
    </row>
    <row r="29" spans="1:17" x14ac:dyDescent="0.25">
      <c r="A29" s="11" t="s">
        <v>40</v>
      </c>
      <c r="B29" s="12" t="s">
        <v>41</v>
      </c>
      <c r="C29" s="12" t="s">
        <v>19</v>
      </c>
      <c r="D29" s="53">
        <v>70000</v>
      </c>
      <c r="E29" s="54">
        <v>2659.86</v>
      </c>
      <c r="F29" s="50">
        <v>67340.14</v>
      </c>
      <c r="G29" s="83">
        <v>12141.976867187725</v>
      </c>
      <c r="H29" s="62">
        <v>7649.9768671877246</v>
      </c>
      <c r="I29" s="4">
        <v>4710.8143956589156</v>
      </c>
      <c r="J29" s="71">
        <v>5241.6054142693247</v>
      </c>
      <c r="K29" s="71">
        <v>4734.0629494854184</v>
      </c>
      <c r="L29" s="71">
        <v>5110.4516824729508</v>
      </c>
      <c r="M29" s="71">
        <v>5243.149437125554</v>
      </c>
      <c r="N29" s="71">
        <v>5455.4658445697132</v>
      </c>
      <c r="O29" s="71">
        <v>4566.3908883972763</v>
      </c>
      <c r="P29" s="71">
        <v>5521.8147218960148</v>
      </c>
      <c r="Q29" s="72">
        <v>14614.407798937093</v>
      </c>
    </row>
    <row r="30" spans="1:17" x14ac:dyDescent="0.25">
      <c r="A30" s="14"/>
      <c r="B30" s="15"/>
      <c r="C30" s="16" t="s">
        <v>20</v>
      </c>
      <c r="D30" s="55">
        <v>7907053</v>
      </c>
      <c r="E30" s="55">
        <v>481.31000000005588</v>
      </c>
      <c r="F30" s="41">
        <v>7906571.6899999995</v>
      </c>
      <c r="G30" s="84">
        <v>1118634.9890230412</v>
      </c>
      <c r="H30" s="60"/>
      <c r="I30" s="3">
        <v>6688072.1813853001</v>
      </c>
      <c r="J30" s="73">
        <v>99864.519591658376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6">
        <v>0</v>
      </c>
    </row>
    <row r="31" spans="1:17" x14ac:dyDescent="0.25">
      <c r="A31" s="18" t="s">
        <v>42</v>
      </c>
      <c r="B31" s="19"/>
      <c r="C31" s="19"/>
      <c r="D31" s="56">
        <v>7977053</v>
      </c>
      <c r="E31" s="56">
        <v>3141.170000000056</v>
      </c>
      <c r="F31" s="33">
        <v>7973911.8299999991</v>
      </c>
      <c r="G31" s="100">
        <v>1130776.965890229</v>
      </c>
      <c r="H31" s="61">
        <v>7649.9768671877246</v>
      </c>
      <c r="I31" s="2">
        <v>6692782.9957809588</v>
      </c>
      <c r="J31" s="74">
        <v>105106.12500592787</v>
      </c>
      <c r="K31" s="74">
        <v>4734.0629494851455</v>
      </c>
      <c r="L31" s="74">
        <v>5110.4516824735329</v>
      </c>
      <c r="M31" s="74">
        <v>5243.1494371248409</v>
      </c>
      <c r="N31" s="74">
        <v>5455.4658445697278</v>
      </c>
      <c r="O31" s="74">
        <v>4566.3908883975819</v>
      </c>
      <c r="P31" s="79">
        <v>5521.8147218963131</v>
      </c>
      <c r="Q31" s="75">
        <v>14614.407798936591</v>
      </c>
    </row>
    <row r="32" spans="1:17" x14ac:dyDescent="0.25">
      <c r="A32" s="21">
        <v>1161</v>
      </c>
      <c r="B32" s="12" t="s">
        <v>43</v>
      </c>
      <c r="C32" s="12" t="s">
        <v>19</v>
      </c>
      <c r="D32" s="53">
        <v>0</v>
      </c>
      <c r="E32" s="54">
        <v>0</v>
      </c>
      <c r="F32" s="50">
        <v>0</v>
      </c>
      <c r="G32" s="83">
        <v>0</v>
      </c>
      <c r="H32" s="62">
        <v>0</v>
      </c>
      <c r="I32" s="4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2">
        <v>0</v>
      </c>
    </row>
    <row r="33" spans="1:17" x14ac:dyDescent="0.25">
      <c r="A33" s="15"/>
      <c r="B33" s="15"/>
      <c r="C33" s="16" t="s">
        <v>20</v>
      </c>
      <c r="D33" s="55">
        <v>1348111</v>
      </c>
      <c r="E33" s="55">
        <v>0</v>
      </c>
      <c r="F33" s="41">
        <v>1348111</v>
      </c>
      <c r="G33" s="84">
        <v>378560.41648118506</v>
      </c>
      <c r="H33" s="60"/>
      <c r="I33" s="3">
        <v>94308.015176870686</v>
      </c>
      <c r="J33" s="73">
        <v>90867.837186389603</v>
      </c>
      <c r="K33" s="73">
        <v>82069.142433516448</v>
      </c>
      <c r="L33" s="73">
        <v>88594.171962598339</v>
      </c>
      <c r="M33" s="73">
        <v>90894.604179786285</v>
      </c>
      <c r="N33" s="73">
        <v>94575.29572728707</v>
      </c>
      <c r="O33" s="73">
        <v>79162.399872127571</v>
      </c>
      <c r="P33" s="73">
        <v>95725.51183588116</v>
      </c>
      <c r="Q33" s="76">
        <v>253353.60514435777</v>
      </c>
    </row>
    <row r="34" spans="1:17" x14ac:dyDescent="0.25">
      <c r="A34" s="22" t="s">
        <v>44</v>
      </c>
      <c r="B34" s="19"/>
      <c r="C34" s="19"/>
      <c r="D34" s="56">
        <v>1348111</v>
      </c>
      <c r="E34" s="56">
        <v>0</v>
      </c>
      <c r="F34" s="33">
        <v>1348111</v>
      </c>
      <c r="G34" s="100">
        <v>378560.41648118506</v>
      </c>
      <c r="H34" s="61">
        <v>0</v>
      </c>
      <c r="I34" s="2">
        <v>94308.015176870686</v>
      </c>
      <c r="J34" s="74">
        <v>90867.837186389603</v>
      </c>
      <c r="K34" s="74">
        <v>82069.142433516448</v>
      </c>
      <c r="L34" s="74">
        <v>88594.171962598339</v>
      </c>
      <c r="M34" s="74">
        <v>90894.604179786285</v>
      </c>
      <c r="N34" s="74">
        <v>94575.29572728707</v>
      </c>
      <c r="O34" s="74">
        <v>79162.399872127571</v>
      </c>
      <c r="P34" s="79">
        <v>95725.51183588116</v>
      </c>
      <c r="Q34" s="75">
        <v>253353.60514435777</v>
      </c>
    </row>
    <row r="35" spans="1:17" x14ac:dyDescent="0.25">
      <c r="A35" s="23" t="s">
        <v>45</v>
      </c>
      <c r="B35" s="24" t="s">
        <v>46</v>
      </c>
      <c r="C35" s="25" t="s">
        <v>19</v>
      </c>
      <c r="D35" s="53">
        <v>31892332</v>
      </c>
      <c r="E35" s="54">
        <v>10562034.469999999</v>
      </c>
      <c r="F35" s="50">
        <v>21330297.530000001</v>
      </c>
      <c r="G35" s="83">
        <v>3846026.7409525947</v>
      </c>
      <c r="H35" s="62">
        <v>2072265.7409525947</v>
      </c>
      <c r="I35" s="4">
        <v>1492172.0190663668</v>
      </c>
      <c r="J35" s="71">
        <v>1660302.5033987695</v>
      </c>
      <c r="K35" s="71">
        <v>1499536.104888902</v>
      </c>
      <c r="L35" s="71">
        <v>1618758.9586216658</v>
      </c>
      <c r="M35" s="71">
        <v>1660791.5797047652</v>
      </c>
      <c r="N35" s="71">
        <v>1728043.7734377272</v>
      </c>
      <c r="O35" s="71">
        <v>1446425.2121809535</v>
      </c>
      <c r="P35" s="71">
        <v>1749060.0839792769</v>
      </c>
      <c r="Q35" s="72">
        <v>4629180.5537689794</v>
      </c>
    </row>
    <row r="36" spans="1:17" x14ac:dyDescent="0.25">
      <c r="A36" s="14"/>
      <c r="B36" s="26"/>
      <c r="C36" s="27" t="s">
        <v>20</v>
      </c>
      <c r="D36" s="55">
        <v>35653398</v>
      </c>
      <c r="E36" s="55">
        <v>617483.68000000005</v>
      </c>
      <c r="F36" s="41">
        <v>35035914.32</v>
      </c>
      <c r="G36" s="84">
        <v>6317261.3124090796</v>
      </c>
      <c r="H36" s="60"/>
      <c r="I36" s="3">
        <v>2450955.5451433333</v>
      </c>
      <c r="J36" s="73">
        <v>2727116.9646155797</v>
      </c>
      <c r="K36" s="73">
        <v>2463051.3670398891</v>
      </c>
      <c r="L36" s="73">
        <v>2658879.9382303357</v>
      </c>
      <c r="M36" s="73">
        <v>2727920.2930983976</v>
      </c>
      <c r="N36" s="73">
        <v>2838384.8608872965</v>
      </c>
      <c r="O36" s="73">
        <v>2375814.4832712822</v>
      </c>
      <c r="P36" s="73">
        <v>2872905.0383213274</v>
      </c>
      <c r="Q36" s="76">
        <v>7603624.5169834793</v>
      </c>
    </row>
    <row r="37" spans="1:17" x14ac:dyDescent="0.25">
      <c r="A37" s="28" t="s">
        <v>47</v>
      </c>
      <c r="B37" s="29"/>
      <c r="C37" s="30"/>
      <c r="D37" s="56">
        <v>67545730</v>
      </c>
      <c r="E37" s="56">
        <v>11179518.149999999</v>
      </c>
      <c r="F37" s="33">
        <v>56366211.850000001</v>
      </c>
      <c r="G37" s="100">
        <v>10163288.053361675</v>
      </c>
      <c r="H37" s="61">
        <v>2072265.7409525947</v>
      </c>
      <c r="I37" s="2">
        <v>3943127.5642096996</v>
      </c>
      <c r="J37" s="74">
        <v>4387419.4680143502</v>
      </c>
      <c r="K37" s="74">
        <v>3962587.4719287902</v>
      </c>
      <c r="L37" s="74">
        <v>4277638.8968520015</v>
      </c>
      <c r="M37" s="74">
        <v>4388711.8728031628</v>
      </c>
      <c r="N37" s="74">
        <v>4566428.63432502</v>
      </c>
      <c r="O37" s="74">
        <v>3822239.6954522431</v>
      </c>
      <c r="P37" s="79">
        <v>4621965.1223006025</v>
      </c>
      <c r="Q37" s="75">
        <v>12232805.070752457</v>
      </c>
    </row>
    <row r="38" spans="1:17" x14ac:dyDescent="0.25">
      <c r="A38" s="11" t="s">
        <v>48</v>
      </c>
      <c r="B38" s="12" t="s">
        <v>49</v>
      </c>
      <c r="C38" s="12" t="s">
        <v>19</v>
      </c>
      <c r="D38" s="53">
        <v>680498</v>
      </c>
      <c r="E38" s="54">
        <v>87258.79</v>
      </c>
      <c r="F38" s="50">
        <v>593239.21</v>
      </c>
      <c r="G38" s="83">
        <v>108408.33683247794</v>
      </c>
      <c r="H38" s="62">
        <v>94701.336832477944</v>
      </c>
      <c r="I38" s="4">
        <v>42060.251110368263</v>
      </c>
      <c r="J38" s="71">
        <v>45968.523757047456</v>
      </c>
      <c r="K38" s="71">
        <v>41517.410785701883</v>
      </c>
      <c r="L38" s="71">
        <v>44818.314430054976</v>
      </c>
      <c r="M38" s="71">
        <v>45982.064732710132</v>
      </c>
      <c r="N38" s="71">
        <v>47844.065216958406</v>
      </c>
      <c r="O38" s="71">
        <v>40046.938189168693</v>
      </c>
      <c r="P38" s="71">
        <v>48425.940368285985</v>
      </c>
      <c r="Q38" s="72">
        <v>128167.36457722622</v>
      </c>
    </row>
    <row r="39" spans="1:17" x14ac:dyDescent="0.25">
      <c r="A39" s="14"/>
      <c r="B39" s="15"/>
      <c r="C39" s="16" t="s">
        <v>20</v>
      </c>
      <c r="D39" s="55">
        <v>0</v>
      </c>
      <c r="E39" s="55">
        <v>0</v>
      </c>
      <c r="F39" s="41">
        <v>0</v>
      </c>
      <c r="G39" s="84">
        <v>0</v>
      </c>
      <c r="H39" s="60"/>
      <c r="I39" s="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6">
        <v>0</v>
      </c>
    </row>
    <row r="40" spans="1:17" x14ac:dyDescent="0.25">
      <c r="A40" s="18" t="s">
        <v>50</v>
      </c>
      <c r="B40" s="19"/>
      <c r="C40" s="19"/>
      <c r="D40" s="56">
        <v>680498</v>
      </c>
      <c r="E40" s="56">
        <v>87258.79</v>
      </c>
      <c r="F40" s="33">
        <v>593239.21</v>
      </c>
      <c r="G40" s="100">
        <v>108408.33683247794</v>
      </c>
      <c r="H40" s="61">
        <v>94701.336832477944</v>
      </c>
      <c r="I40" s="2">
        <v>42060.251110368263</v>
      </c>
      <c r="J40" s="74">
        <v>45968.523757047456</v>
      </c>
      <c r="K40" s="74">
        <v>41517.410785701883</v>
      </c>
      <c r="L40" s="74">
        <v>44818.314430054976</v>
      </c>
      <c r="M40" s="74">
        <v>45982.064732710132</v>
      </c>
      <c r="N40" s="74">
        <v>47844.065216958406</v>
      </c>
      <c r="O40" s="74">
        <v>40046.938189168693</v>
      </c>
      <c r="P40" s="79">
        <v>48425.940368285985</v>
      </c>
      <c r="Q40" s="75">
        <v>128167.36457722622</v>
      </c>
    </row>
    <row r="41" spans="1:17" x14ac:dyDescent="0.25">
      <c r="A41" s="11" t="s">
        <v>51</v>
      </c>
      <c r="B41" s="12" t="s">
        <v>52</v>
      </c>
      <c r="C41" s="12" t="s">
        <v>19</v>
      </c>
      <c r="D41" s="53">
        <v>7820426</v>
      </c>
      <c r="E41" s="54">
        <v>233438.85999999984</v>
      </c>
      <c r="F41" s="50">
        <v>7586987.1400000006</v>
      </c>
      <c r="G41" s="83">
        <v>3660613.1072554574</v>
      </c>
      <c r="H41" s="62">
        <v>3617550.1072554574</v>
      </c>
      <c r="I41" s="4">
        <v>681168.32008415041</v>
      </c>
      <c r="J41" s="71">
        <v>570971.97074542753</v>
      </c>
      <c r="K41" s="71">
        <v>380974.12463508639</v>
      </c>
      <c r="L41" s="71">
        <v>396464.896368118</v>
      </c>
      <c r="M41" s="71">
        <v>374873.84147284459</v>
      </c>
      <c r="N41" s="71">
        <v>382372.55118172802</v>
      </c>
      <c r="O41" s="71">
        <v>374873.88485503476</v>
      </c>
      <c r="P41" s="71">
        <v>382371.87174776103</v>
      </c>
      <c r="Q41" s="72">
        <v>382302.57165439148</v>
      </c>
    </row>
    <row r="42" spans="1:17" x14ac:dyDescent="0.25">
      <c r="A42" s="14"/>
      <c r="B42" s="15"/>
      <c r="C42" s="16" t="s">
        <v>20</v>
      </c>
      <c r="D42" s="55">
        <v>37076300</v>
      </c>
      <c r="E42" s="55">
        <v>286485.3</v>
      </c>
      <c r="F42" s="41">
        <v>36789814.700000003</v>
      </c>
      <c r="G42" s="84">
        <v>13568202.999999998</v>
      </c>
      <c r="H42" s="60"/>
      <c r="I42" s="3">
        <v>2580179.0777777787</v>
      </c>
      <c r="J42" s="73">
        <v>2580179.0777777769</v>
      </c>
      <c r="K42" s="73">
        <v>2580179.0777777769</v>
      </c>
      <c r="L42" s="73">
        <v>2580179.0777777769</v>
      </c>
      <c r="M42" s="73">
        <v>2580179.0777777769</v>
      </c>
      <c r="N42" s="73">
        <v>2580179.0777777769</v>
      </c>
      <c r="O42" s="73">
        <v>2580179.0777777769</v>
      </c>
      <c r="P42" s="73">
        <v>2580179.0777777769</v>
      </c>
      <c r="Q42" s="76">
        <v>2580179.0777777806</v>
      </c>
    </row>
    <row r="43" spans="1:17" x14ac:dyDescent="0.25">
      <c r="A43" s="18" t="s">
        <v>53</v>
      </c>
      <c r="B43" s="19"/>
      <c r="C43" s="19"/>
      <c r="D43" s="56">
        <v>44896726</v>
      </c>
      <c r="E43" s="56">
        <v>519924.1599999998</v>
      </c>
      <c r="F43" s="33">
        <v>44376801.840000004</v>
      </c>
      <c r="G43" s="100">
        <v>17228816.107255455</v>
      </c>
      <c r="H43" s="61">
        <v>3617550.1072554574</v>
      </c>
      <c r="I43" s="2">
        <v>3261347.3978619315</v>
      </c>
      <c r="J43" s="74">
        <v>3151151.0485232025</v>
      </c>
      <c r="K43" s="74">
        <v>2961153.2024128623</v>
      </c>
      <c r="L43" s="74">
        <v>2976643.9741458967</v>
      </c>
      <c r="M43" s="74">
        <v>2955052.9192506187</v>
      </c>
      <c r="N43" s="74">
        <v>2962551.6289595068</v>
      </c>
      <c r="O43" s="74">
        <v>2955052.9626328126</v>
      </c>
      <c r="P43" s="79">
        <v>2962550.9495255351</v>
      </c>
      <c r="Q43" s="75">
        <v>2962481.6494321749</v>
      </c>
    </row>
    <row r="44" spans="1:17" x14ac:dyDescent="0.25">
      <c r="A44" s="11" t="s">
        <v>54</v>
      </c>
      <c r="B44" s="12" t="s">
        <v>55</v>
      </c>
      <c r="C44" s="12" t="s">
        <v>19</v>
      </c>
      <c r="D44" s="53">
        <v>342360</v>
      </c>
      <c r="E44" s="54">
        <v>6522.15</v>
      </c>
      <c r="F44" s="50">
        <v>335837.85</v>
      </c>
      <c r="G44" s="83">
        <v>60554.305438421434</v>
      </c>
      <c r="H44" s="62">
        <v>58431.305438421434</v>
      </c>
      <c r="I44" s="4">
        <v>23493.710859334999</v>
      </c>
      <c r="J44" s="71">
        <v>26140.864763223974</v>
      </c>
      <c r="K44" s="71">
        <v>23609.655737571098</v>
      </c>
      <c r="L44" s="71">
        <v>25486.776617491414</v>
      </c>
      <c r="M44" s="71">
        <v>26148.565093463665</v>
      </c>
      <c r="N44" s="71">
        <v>27207.426655019255</v>
      </c>
      <c r="O44" s="71">
        <v>22773.443866005226</v>
      </c>
      <c r="P44" s="71">
        <v>27538.320893005381</v>
      </c>
      <c r="Q44" s="72">
        <v>72884.780076463532</v>
      </c>
    </row>
    <row r="45" spans="1:17" x14ac:dyDescent="0.25">
      <c r="A45" s="14"/>
      <c r="B45" s="15"/>
      <c r="C45" s="16" t="s">
        <v>20</v>
      </c>
      <c r="D45" s="55">
        <v>858167</v>
      </c>
      <c r="E45" s="55">
        <v>0</v>
      </c>
      <c r="F45" s="41">
        <v>858167</v>
      </c>
      <c r="G45" s="84">
        <v>154734.5143948897</v>
      </c>
      <c r="H45" s="60"/>
      <c r="I45" s="3">
        <v>220983.51726740436</v>
      </c>
      <c r="J45" s="73">
        <v>50087.936637612234</v>
      </c>
      <c r="K45" s="73">
        <v>45237.942636196618</v>
      </c>
      <c r="L45" s="73">
        <v>48834.652712401177</v>
      </c>
      <c r="M45" s="73">
        <v>50102.691071202164</v>
      </c>
      <c r="N45" s="73">
        <v>52131.552445283975</v>
      </c>
      <c r="O45" s="73">
        <v>43635.695441316697</v>
      </c>
      <c r="P45" s="73">
        <v>52765.571624684497</v>
      </c>
      <c r="Q45" s="76">
        <v>139652.92576900858</v>
      </c>
    </row>
    <row r="46" spans="1:17" x14ac:dyDescent="0.25">
      <c r="A46" s="18" t="s">
        <v>56</v>
      </c>
      <c r="B46" s="19"/>
      <c r="C46" s="19"/>
      <c r="D46" s="56">
        <v>1200527</v>
      </c>
      <c r="E46" s="56">
        <v>6522.15</v>
      </c>
      <c r="F46" s="33">
        <v>1194004.8500000001</v>
      </c>
      <c r="G46" s="100">
        <v>215288.81983331114</v>
      </c>
      <c r="H46" s="61">
        <v>58431.305438421434</v>
      </c>
      <c r="I46" s="2">
        <v>244477.22812673938</v>
      </c>
      <c r="J46" s="74">
        <v>76228.801400836208</v>
      </c>
      <c r="K46" s="74">
        <v>68847.598373767687</v>
      </c>
      <c r="L46" s="74">
        <v>74321.42932989262</v>
      </c>
      <c r="M46" s="74">
        <v>76251.2561646658</v>
      </c>
      <c r="N46" s="74">
        <v>79338.979100303259</v>
      </c>
      <c r="O46" s="74">
        <v>66409.139307321864</v>
      </c>
      <c r="P46" s="79">
        <v>80303.892517689965</v>
      </c>
      <c r="Q46" s="75">
        <v>212537.70584547217</v>
      </c>
    </row>
    <row r="47" spans="1:17" x14ac:dyDescent="0.25">
      <c r="A47" s="11" t="s">
        <v>57</v>
      </c>
      <c r="B47" s="12" t="s">
        <v>58</v>
      </c>
      <c r="C47" s="12" t="s">
        <v>19</v>
      </c>
      <c r="D47" s="53">
        <v>5593972</v>
      </c>
      <c r="E47" s="54">
        <v>490914</v>
      </c>
      <c r="F47" s="50">
        <v>5103058</v>
      </c>
      <c r="G47" s="83">
        <v>917208.22968352749</v>
      </c>
      <c r="H47" s="62">
        <v>905084.22968352749</v>
      </c>
      <c r="I47" s="4">
        <v>607671.82519634045</v>
      </c>
      <c r="J47" s="71">
        <v>371487.06278883643</v>
      </c>
      <c r="K47" s="71">
        <v>335516.12553173187</v>
      </c>
      <c r="L47" s="71">
        <v>362191.83532547299</v>
      </c>
      <c r="M47" s="71">
        <v>371596.49195612501</v>
      </c>
      <c r="N47" s="71">
        <v>386643.94256516825</v>
      </c>
      <c r="O47" s="71">
        <v>323632.74313980062</v>
      </c>
      <c r="P47" s="71">
        <v>391346.2708804938</v>
      </c>
      <c r="Q47" s="72">
        <v>1035763.4729325031</v>
      </c>
    </row>
    <row r="48" spans="1:17" x14ac:dyDescent="0.25">
      <c r="A48" s="14"/>
      <c r="B48" s="15"/>
      <c r="C48" s="16" t="s">
        <v>20</v>
      </c>
      <c r="D48" s="55">
        <v>9070490</v>
      </c>
      <c r="E48" s="55">
        <v>30206.710000000003</v>
      </c>
      <c r="F48" s="41">
        <v>9040283.2899999991</v>
      </c>
      <c r="G48" s="84">
        <v>1629918.7853687971</v>
      </c>
      <c r="H48" s="60"/>
      <c r="I48" s="3">
        <v>4260898.7802778026</v>
      </c>
      <c r="J48" s="73">
        <v>393683.21554417536</v>
      </c>
      <c r="K48" s="73">
        <v>393683.21554417536</v>
      </c>
      <c r="L48" s="73">
        <v>393683.21554417536</v>
      </c>
      <c r="M48" s="73">
        <v>393683.21554417536</v>
      </c>
      <c r="N48" s="73">
        <v>393683.21554417536</v>
      </c>
      <c r="O48" s="73">
        <v>393683.21554417536</v>
      </c>
      <c r="P48" s="73">
        <v>393683.21554417536</v>
      </c>
      <c r="Q48" s="76">
        <v>393683.21554417536</v>
      </c>
    </row>
    <row r="49" spans="1:17" x14ac:dyDescent="0.25">
      <c r="A49" s="18" t="s">
        <v>59</v>
      </c>
      <c r="B49" s="19"/>
      <c r="C49" s="19"/>
      <c r="D49" s="56">
        <v>14664462</v>
      </c>
      <c r="E49" s="56">
        <v>521120.71</v>
      </c>
      <c r="F49" s="33">
        <v>14143341.289999999</v>
      </c>
      <c r="G49" s="100">
        <v>2547127.0150523246</v>
      </c>
      <c r="H49" s="61">
        <v>905084.22968352749</v>
      </c>
      <c r="I49" s="2">
        <v>4868570.6054741442</v>
      </c>
      <c r="J49" s="74">
        <v>765170.27833301108</v>
      </c>
      <c r="K49" s="74">
        <v>729199.34107590746</v>
      </c>
      <c r="L49" s="74">
        <v>755875.05086964741</v>
      </c>
      <c r="M49" s="74">
        <v>765279.7075003013</v>
      </c>
      <c r="N49" s="74">
        <v>780327.15810934454</v>
      </c>
      <c r="O49" s="74">
        <v>717315.95868397504</v>
      </c>
      <c r="P49" s="79">
        <v>785029.48642466962</v>
      </c>
      <c r="Q49" s="75">
        <v>1429446.688476678</v>
      </c>
    </row>
    <row r="50" spans="1:17" x14ac:dyDescent="0.25">
      <c r="A50" s="11" t="s">
        <v>60</v>
      </c>
      <c r="B50" s="12" t="s">
        <v>61</v>
      </c>
      <c r="C50" s="12" t="s">
        <v>19</v>
      </c>
      <c r="D50" s="53">
        <v>2206292</v>
      </c>
      <c r="E50" s="54">
        <v>99633.76999999999</v>
      </c>
      <c r="F50" s="50">
        <v>2106658.23</v>
      </c>
      <c r="G50" s="83">
        <v>379847.67325596057</v>
      </c>
      <c r="H50" s="62">
        <v>371397.67325596057</v>
      </c>
      <c r="I50" s="4">
        <v>147372.36834698194</v>
      </c>
      <c r="J50" s="71">
        <v>163977.55015631136</v>
      </c>
      <c r="K50" s="71">
        <v>148099.67240744561</v>
      </c>
      <c r="L50" s="71">
        <v>159874.55766945228</v>
      </c>
      <c r="M50" s="71">
        <v>164025.85312178463</v>
      </c>
      <c r="N50" s="71">
        <v>170667.92584551638</v>
      </c>
      <c r="O50" s="71">
        <v>142854.24631488952</v>
      </c>
      <c r="P50" s="71">
        <v>172743.57357168244</v>
      </c>
      <c r="Q50" s="72">
        <v>457194.80930997478</v>
      </c>
    </row>
    <row r="51" spans="1:17" x14ac:dyDescent="0.25">
      <c r="A51" s="14"/>
      <c r="B51" s="15"/>
      <c r="C51" s="16" t="s">
        <v>20</v>
      </c>
      <c r="D51" s="55">
        <v>5036213</v>
      </c>
      <c r="E51" s="55">
        <v>25864.93</v>
      </c>
      <c r="F51" s="41">
        <v>5010348.07</v>
      </c>
      <c r="G51" s="84">
        <v>900301.9185251575</v>
      </c>
      <c r="H51" s="60"/>
      <c r="I51" s="3">
        <v>350766.46537320688</v>
      </c>
      <c r="J51" s="73">
        <v>390289.07734904438</v>
      </c>
      <c r="K51" s="73">
        <v>352497.54886872205</v>
      </c>
      <c r="L51" s="73">
        <v>380523.39204309951</v>
      </c>
      <c r="M51" s="73">
        <v>390404.04503705865</v>
      </c>
      <c r="N51" s="73">
        <v>406213.08982739411</v>
      </c>
      <c r="O51" s="73">
        <v>340012.71476786584</v>
      </c>
      <c r="P51" s="73">
        <v>411153.41632437333</v>
      </c>
      <c r="Q51" s="76">
        <v>1088186.401884078</v>
      </c>
    </row>
    <row r="52" spans="1:17" x14ac:dyDescent="0.25">
      <c r="A52" s="18" t="s">
        <v>62</v>
      </c>
      <c r="B52" s="19"/>
      <c r="C52" s="19"/>
      <c r="D52" s="56">
        <v>7242505</v>
      </c>
      <c r="E52" s="56">
        <v>125498.69999999998</v>
      </c>
      <c r="F52" s="33">
        <v>7117006.3000000007</v>
      </c>
      <c r="G52" s="100">
        <v>1280149.591781118</v>
      </c>
      <c r="H52" s="61">
        <v>371397.67325596057</v>
      </c>
      <c r="I52" s="2">
        <v>498138.83372018905</v>
      </c>
      <c r="J52" s="74">
        <v>554266.62750535551</v>
      </c>
      <c r="K52" s="74">
        <v>500597.22127616778</v>
      </c>
      <c r="L52" s="74">
        <v>540397.94971255166</v>
      </c>
      <c r="M52" s="74">
        <v>554429.89815884363</v>
      </c>
      <c r="N52" s="74">
        <v>576881.01567291003</v>
      </c>
      <c r="O52" s="74">
        <v>482866.96108275559</v>
      </c>
      <c r="P52" s="79">
        <v>583896.98989605624</v>
      </c>
      <c r="Q52" s="75">
        <v>1545381.2111940524</v>
      </c>
    </row>
    <row r="53" spans="1:17" x14ac:dyDescent="0.25">
      <c r="A53" s="11" t="s">
        <v>63</v>
      </c>
      <c r="B53" s="12" t="s">
        <v>64</v>
      </c>
      <c r="C53" s="12" t="s">
        <v>19</v>
      </c>
      <c r="D53" s="53">
        <v>433219</v>
      </c>
      <c r="E53" s="54">
        <v>12972.63</v>
      </c>
      <c r="F53" s="50">
        <v>420246.37</v>
      </c>
      <c r="G53" s="83">
        <v>80773.85053045048</v>
      </c>
      <c r="H53" s="62">
        <v>80423.85053045048</v>
      </c>
      <c r="I53" s="4">
        <v>60815.834222090707</v>
      </c>
      <c r="J53" s="71">
        <v>36870.186009957164</v>
      </c>
      <c r="K53" s="71">
        <v>36870.125827167416</v>
      </c>
      <c r="L53" s="71">
        <v>36869.710888535163</v>
      </c>
      <c r="M53" s="71">
        <v>36869.790490987914</v>
      </c>
      <c r="N53" s="71">
        <v>36870.32768493233</v>
      </c>
      <c r="O53" s="71">
        <v>36869.995354910148</v>
      </c>
      <c r="P53" s="71">
        <v>36870.420987109304</v>
      </c>
      <c r="Q53" s="72">
        <v>20566.128003859369</v>
      </c>
    </row>
    <row r="54" spans="1:17" x14ac:dyDescent="0.25">
      <c r="A54" s="14"/>
      <c r="B54" s="15"/>
      <c r="C54" s="16" t="s">
        <v>20</v>
      </c>
      <c r="D54" s="55">
        <v>0</v>
      </c>
      <c r="E54" s="55">
        <v>0</v>
      </c>
      <c r="F54" s="41">
        <v>0</v>
      </c>
      <c r="G54" s="84">
        <v>0</v>
      </c>
      <c r="H54" s="60"/>
      <c r="I54" s="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6">
        <v>0</v>
      </c>
    </row>
    <row r="55" spans="1:17" x14ac:dyDescent="0.25">
      <c r="A55" s="18" t="s">
        <v>65</v>
      </c>
      <c r="B55" s="19"/>
      <c r="C55" s="19"/>
      <c r="D55" s="56">
        <v>433219</v>
      </c>
      <c r="E55" s="56">
        <v>12972.63</v>
      </c>
      <c r="F55" s="33">
        <v>420246.37</v>
      </c>
      <c r="G55" s="100">
        <v>80773.85053045048</v>
      </c>
      <c r="H55" s="61">
        <v>80423.85053045048</v>
      </c>
      <c r="I55" s="2">
        <v>60815.834222090707</v>
      </c>
      <c r="J55" s="74">
        <v>36870.186009957164</v>
      </c>
      <c r="K55" s="74">
        <v>36870.125827167416</v>
      </c>
      <c r="L55" s="74">
        <v>36869.710888535163</v>
      </c>
      <c r="M55" s="74">
        <v>36869.790490987914</v>
      </c>
      <c r="N55" s="74">
        <v>36870.32768493233</v>
      </c>
      <c r="O55" s="74">
        <v>36869.995354910148</v>
      </c>
      <c r="P55" s="79">
        <v>36870.420987109304</v>
      </c>
      <c r="Q55" s="75">
        <v>20566.128003859369</v>
      </c>
    </row>
    <row r="56" spans="1:17" x14ac:dyDescent="0.25">
      <c r="A56" s="11" t="s">
        <v>66</v>
      </c>
      <c r="B56" s="12" t="s">
        <v>67</v>
      </c>
      <c r="C56" s="12" t="s">
        <v>19</v>
      </c>
      <c r="D56" s="53">
        <v>29180592</v>
      </c>
      <c r="E56" s="54">
        <v>280821.89</v>
      </c>
      <c r="F56" s="50">
        <v>28899770.109999999</v>
      </c>
      <c r="G56" s="83">
        <v>4902537.4717036858</v>
      </c>
      <c r="H56" s="62">
        <v>1488714.4717036858</v>
      </c>
      <c r="I56" s="4">
        <v>2048012.1538910838</v>
      </c>
      <c r="J56" s="71">
        <v>2278771.9261911968</v>
      </c>
      <c r="K56" s="71">
        <v>2058119.3915782534</v>
      </c>
      <c r="L56" s="71">
        <v>2221753.2423316352</v>
      </c>
      <c r="M56" s="71">
        <v>2279443.1854066644</v>
      </c>
      <c r="N56" s="71">
        <v>2371747.0943267085</v>
      </c>
      <c r="O56" s="71">
        <v>1985224.4757240191</v>
      </c>
      <c r="P56" s="71">
        <v>2400592.065864224</v>
      </c>
      <c r="Q56" s="72">
        <v>6353569.1029825322</v>
      </c>
    </row>
    <row r="57" spans="1:17" x14ac:dyDescent="0.25">
      <c r="A57" s="14"/>
      <c r="B57" s="15"/>
      <c r="C57" s="16" t="s">
        <v>20</v>
      </c>
      <c r="D57" s="55">
        <v>546336</v>
      </c>
      <c r="E57" s="55">
        <v>180986.78</v>
      </c>
      <c r="F57" s="41">
        <v>365349.22</v>
      </c>
      <c r="G57" s="84">
        <v>292376.44631901686</v>
      </c>
      <c r="H57" s="60"/>
      <c r="I57" s="3">
        <v>66745.008602634189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6">
        <v>0</v>
      </c>
    </row>
    <row r="58" spans="1:17" x14ac:dyDescent="0.25">
      <c r="A58" s="18" t="s">
        <v>68</v>
      </c>
      <c r="B58" s="19"/>
      <c r="C58" s="19"/>
      <c r="D58" s="56">
        <v>29726928</v>
      </c>
      <c r="E58" s="56">
        <v>461808.67000000004</v>
      </c>
      <c r="F58" s="33">
        <v>29265119.329999998</v>
      </c>
      <c r="G58" s="100">
        <v>5194913.9180227024</v>
      </c>
      <c r="H58" s="61">
        <v>1488714.4717036858</v>
      </c>
      <c r="I58" s="2">
        <v>2114757.1624937179</v>
      </c>
      <c r="J58" s="74">
        <v>2278771.9261911977</v>
      </c>
      <c r="K58" s="74">
        <v>2058119.3915782534</v>
      </c>
      <c r="L58" s="74">
        <v>2221753.2423316352</v>
      </c>
      <c r="M58" s="74">
        <v>2279443.1854066644</v>
      </c>
      <c r="N58" s="74">
        <v>2371747.0943267085</v>
      </c>
      <c r="O58" s="74">
        <v>1985224.4757240191</v>
      </c>
      <c r="P58" s="79">
        <v>2400592.065864224</v>
      </c>
      <c r="Q58" s="75">
        <v>6353569.1029825322</v>
      </c>
    </row>
    <row r="59" spans="1:17" x14ac:dyDescent="0.25">
      <c r="A59" s="11" t="s">
        <v>69</v>
      </c>
      <c r="B59" s="12" t="s">
        <v>70</v>
      </c>
      <c r="C59" s="12" t="s">
        <v>19</v>
      </c>
      <c r="D59" s="53">
        <v>22885463</v>
      </c>
      <c r="E59" s="54">
        <v>4936011.7799999993</v>
      </c>
      <c r="F59" s="50">
        <v>17949451.219999999</v>
      </c>
      <c r="G59" s="83">
        <v>2262791.9514908851</v>
      </c>
      <c r="H59" s="62">
        <v>2256300.9514908851</v>
      </c>
      <c r="I59" s="4">
        <v>8451578.1224366501</v>
      </c>
      <c r="J59" s="71">
        <v>751147.39546669275</v>
      </c>
      <c r="K59" s="71">
        <v>678414.10664008185</v>
      </c>
      <c r="L59" s="71">
        <v>732352.43166106381</v>
      </c>
      <c r="M59" s="71">
        <v>751368.66140629165</v>
      </c>
      <c r="N59" s="71">
        <v>781794.62899865769</v>
      </c>
      <c r="O59" s="71">
        <v>654385.88970562443</v>
      </c>
      <c r="P59" s="71">
        <v>791302.74387127161</v>
      </c>
      <c r="Q59" s="72">
        <v>2094315.2883227803</v>
      </c>
    </row>
    <row r="60" spans="1:17" x14ac:dyDescent="0.25">
      <c r="A60" s="14"/>
      <c r="B60" s="15"/>
      <c r="C60" s="16" t="s">
        <v>20</v>
      </c>
      <c r="D60" s="55">
        <v>15103488</v>
      </c>
      <c r="E60" s="55">
        <v>3067696.57</v>
      </c>
      <c r="F60" s="41">
        <v>12035791.43</v>
      </c>
      <c r="G60" s="84">
        <v>1092477.1144687729</v>
      </c>
      <c r="H60" s="60"/>
      <c r="I60" s="3">
        <v>2567651.7199739553</v>
      </c>
      <c r="J60" s="73">
        <v>869562.76190155465</v>
      </c>
      <c r="K60" s="73">
        <v>785363.36256135534</v>
      </c>
      <c r="L60" s="73">
        <v>847804.84762893897</v>
      </c>
      <c r="M60" s="73">
        <v>869818.90952679329</v>
      </c>
      <c r="N60" s="73">
        <v>905041.40856335964</v>
      </c>
      <c r="O60" s="73">
        <v>757547.19384773728</v>
      </c>
      <c r="P60" s="73">
        <v>916048.43951228634</v>
      </c>
      <c r="Q60" s="76">
        <v>2424475.672015246</v>
      </c>
    </row>
    <row r="61" spans="1:17" x14ac:dyDescent="0.25">
      <c r="A61" s="18" t="s">
        <v>71</v>
      </c>
      <c r="B61" s="19"/>
      <c r="C61" s="19"/>
      <c r="D61" s="56">
        <v>37988951</v>
      </c>
      <c r="E61" s="56">
        <v>8003708.3499999996</v>
      </c>
      <c r="F61" s="33">
        <v>29985242.649999999</v>
      </c>
      <c r="G61" s="100">
        <v>3355269.065959658</v>
      </c>
      <c r="H61" s="61">
        <v>2256300.9514908851</v>
      </c>
      <c r="I61" s="2">
        <v>11019229.842410605</v>
      </c>
      <c r="J61" s="74">
        <v>1620710.1573682465</v>
      </c>
      <c r="K61" s="74">
        <v>1463777.4692014381</v>
      </c>
      <c r="L61" s="74">
        <v>1580157.2792900018</v>
      </c>
      <c r="M61" s="74">
        <v>1621187.5709330849</v>
      </c>
      <c r="N61" s="74">
        <v>1686836.0375620164</v>
      </c>
      <c r="O61" s="74">
        <v>1411933.0835533626</v>
      </c>
      <c r="P61" s="79">
        <v>1707351.1833835579</v>
      </c>
      <c r="Q61" s="75">
        <v>4518790.9603380263</v>
      </c>
    </row>
    <row r="62" spans="1:17" x14ac:dyDescent="0.25">
      <c r="A62" s="11" t="s">
        <v>72</v>
      </c>
      <c r="B62" s="12" t="s">
        <v>73</v>
      </c>
      <c r="C62" s="12" t="s">
        <v>19</v>
      </c>
      <c r="D62" s="53">
        <v>5810377</v>
      </c>
      <c r="E62" s="54">
        <v>196677.06</v>
      </c>
      <c r="F62" s="50">
        <v>5613699.9400000004</v>
      </c>
      <c r="G62" s="83">
        <v>1012195.9177811795</v>
      </c>
      <c r="H62" s="62">
        <v>969373.91778117954</v>
      </c>
      <c r="I62" s="4">
        <v>392709.28884706204</v>
      </c>
      <c r="J62" s="71">
        <v>436957.80851639714</v>
      </c>
      <c r="K62" s="71">
        <v>394647.36627340689</v>
      </c>
      <c r="L62" s="71">
        <v>426024.39352325816</v>
      </c>
      <c r="M62" s="71">
        <v>437086.52344059199</v>
      </c>
      <c r="N62" s="71">
        <v>454785.93130832631</v>
      </c>
      <c r="O62" s="71">
        <v>380669.66086218972</v>
      </c>
      <c r="P62" s="71">
        <v>460316.99626699276</v>
      </c>
      <c r="Q62" s="72">
        <v>1218306.0531805949</v>
      </c>
    </row>
    <row r="63" spans="1:17" x14ac:dyDescent="0.25">
      <c r="A63" s="14"/>
      <c r="B63" s="15"/>
      <c r="C63" s="16" t="s">
        <v>20</v>
      </c>
      <c r="D63" s="55">
        <v>0</v>
      </c>
      <c r="E63" s="55">
        <v>0</v>
      </c>
      <c r="F63" s="41">
        <v>0</v>
      </c>
      <c r="G63" s="84">
        <v>0</v>
      </c>
      <c r="H63" s="60"/>
      <c r="I63" s="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6">
        <v>0</v>
      </c>
    </row>
    <row r="64" spans="1:17" x14ac:dyDescent="0.25">
      <c r="A64" s="18" t="s">
        <v>74</v>
      </c>
      <c r="B64" s="19"/>
      <c r="C64" s="19"/>
      <c r="D64" s="56">
        <v>5810377</v>
      </c>
      <c r="E64" s="56">
        <v>196677.06</v>
      </c>
      <c r="F64" s="33">
        <v>5613699.9400000004</v>
      </c>
      <c r="G64" s="100">
        <v>1012195.9177811795</v>
      </c>
      <c r="H64" s="61">
        <v>969373.91778117954</v>
      </c>
      <c r="I64" s="2">
        <v>392709.28884706204</v>
      </c>
      <c r="J64" s="74">
        <v>436957.80851639714</v>
      </c>
      <c r="K64" s="74">
        <v>394647.36627340689</v>
      </c>
      <c r="L64" s="74">
        <v>426024.39352325816</v>
      </c>
      <c r="M64" s="74">
        <v>437086.52344059199</v>
      </c>
      <c r="N64" s="74">
        <v>454785.93130832631</v>
      </c>
      <c r="O64" s="74">
        <v>380669.66086218972</v>
      </c>
      <c r="P64" s="79">
        <v>460316.99626699276</v>
      </c>
      <c r="Q64" s="75">
        <v>1218306.0531805949</v>
      </c>
    </row>
    <row r="65" spans="1:17" x14ac:dyDescent="0.25">
      <c r="A65" s="11" t="s">
        <v>75</v>
      </c>
      <c r="B65" s="12" t="s">
        <v>76</v>
      </c>
      <c r="C65" s="12" t="s">
        <v>19</v>
      </c>
      <c r="D65" s="53">
        <v>2405486</v>
      </c>
      <c r="E65" s="54">
        <v>47461.79</v>
      </c>
      <c r="F65" s="50">
        <v>2358024.21</v>
      </c>
      <c r="G65" s="83">
        <v>605479.17300552584</v>
      </c>
      <c r="H65" s="62">
        <v>127331.17300552584</v>
      </c>
      <c r="I65" s="4">
        <v>234911.64360594039</v>
      </c>
      <c r="J65" s="71">
        <v>157560.96548217721</v>
      </c>
      <c r="K65" s="71">
        <v>142304.40294947405</v>
      </c>
      <c r="L65" s="71">
        <v>153618.52667284384</v>
      </c>
      <c r="M65" s="71">
        <v>157607.37831044779</v>
      </c>
      <c r="N65" s="71">
        <v>163989.54093061364</v>
      </c>
      <c r="O65" s="71">
        <v>137264.23495866847</v>
      </c>
      <c r="P65" s="71">
        <v>165983.96674941573</v>
      </c>
      <c r="Q65" s="72">
        <v>439304.37733489298</v>
      </c>
    </row>
    <row r="66" spans="1:17" x14ac:dyDescent="0.25">
      <c r="A66" s="14"/>
      <c r="B66" s="15"/>
      <c r="C66" s="16" t="s">
        <v>20</v>
      </c>
      <c r="D66" s="55">
        <v>0</v>
      </c>
      <c r="E66" s="55">
        <v>0</v>
      </c>
      <c r="F66" s="41">
        <v>0</v>
      </c>
      <c r="G66" s="84">
        <v>0</v>
      </c>
      <c r="H66" s="60"/>
      <c r="I66" s="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6">
        <v>0</v>
      </c>
    </row>
    <row r="67" spans="1:17" x14ac:dyDescent="0.25">
      <c r="A67" s="18" t="s">
        <v>77</v>
      </c>
      <c r="B67" s="19"/>
      <c r="C67" s="19"/>
      <c r="D67" s="56">
        <v>2405486</v>
      </c>
      <c r="E67" s="56">
        <v>47461.79</v>
      </c>
      <c r="F67" s="33">
        <v>2358024.21</v>
      </c>
      <c r="G67" s="100">
        <v>605479.17300552584</v>
      </c>
      <c r="H67" s="61">
        <v>127331.17300552584</v>
      </c>
      <c r="I67" s="2">
        <v>234911.64360594039</v>
      </c>
      <c r="J67" s="74">
        <v>157560.96548217721</v>
      </c>
      <c r="K67" s="74">
        <v>142304.40294947405</v>
      </c>
      <c r="L67" s="74">
        <v>153618.52667284384</v>
      </c>
      <c r="M67" s="74">
        <v>157607.37831044779</v>
      </c>
      <c r="N67" s="74">
        <v>163989.54093061364</v>
      </c>
      <c r="O67" s="74">
        <v>137264.23495866847</v>
      </c>
      <c r="P67" s="79">
        <v>165983.96674941573</v>
      </c>
      <c r="Q67" s="75">
        <v>439304.37733489298</v>
      </c>
    </row>
    <row r="68" spans="1:17" x14ac:dyDescent="0.25">
      <c r="A68" s="11" t="s">
        <v>78</v>
      </c>
      <c r="B68" s="12" t="s">
        <v>79</v>
      </c>
      <c r="C68" s="12" t="s">
        <v>19</v>
      </c>
      <c r="D68" s="53">
        <v>17234072</v>
      </c>
      <c r="E68" s="54">
        <v>332178.65999999997</v>
      </c>
      <c r="F68" s="50">
        <v>16901893.34</v>
      </c>
      <c r="G68" s="83">
        <v>3408165.6450421652</v>
      </c>
      <c r="H68" s="62">
        <v>1940645.6450421652</v>
      </c>
      <c r="I68" s="4">
        <v>1322292.3844350679</v>
      </c>
      <c r="J68" s="71">
        <v>1263640.5519174449</v>
      </c>
      <c r="K68" s="71">
        <v>1141282.7646305356</v>
      </c>
      <c r="L68" s="71">
        <v>1232022.1524129668</v>
      </c>
      <c r="M68" s="71">
        <v>1264012.7832740648</v>
      </c>
      <c r="N68" s="71">
        <v>1315197.7926518209</v>
      </c>
      <c r="O68" s="71">
        <v>1100860.5658824667</v>
      </c>
      <c r="P68" s="71">
        <v>1331193.108082369</v>
      </c>
      <c r="Q68" s="72">
        <v>3523225.5916711017</v>
      </c>
    </row>
    <row r="69" spans="1:17" x14ac:dyDescent="0.25">
      <c r="A69" s="14"/>
      <c r="B69" s="15"/>
      <c r="C69" s="16" t="s">
        <v>20</v>
      </c>
      <c r="D69" s="55">
        <v>0</v>
      </c>
      <c r="E69" s="55">
        <v>0</v>
      </c>
      <c r="F69" s="41">
        <v>0</v>
      </c>
      <c r="G69" s="84">
        <v>0</v>
      </c>
      <c r="H69" s="60"/>
      <c r="I69" s="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6">
        <v>0</v>
      </c>
    </row>
    <row r="70" spans="1:17" x14ac:dyDescent="0.25">
      <c r="A70" s="18" t="s">
        <v>80</v>
      </c>
      <c r="B70" s="19"/>
      <c r="C70" s="19"/>
      <c r="D70" s="56">
        <v>17234072</v>
      </c>
      <c r="E70" s="56">
        <v>332178.65999999997</v>
      </c>
      <c r="F70" s="33">
        <v>16901893.34</v>
      </c>
      <c r="G70" s="100">
        <v>3408165.6450421652</v>
      </c>
      <c r="H70" s="61">
        <v>1940645.6450421652</v>
      </c>
      <c r="I70" s="2">
        <v>1322292.3844350679</v>
      </c>
      <c r="J70" s="74">
        <v>1263640.5519174449</v>
      </c>
      <c r="K70" s="74">
        <v>1141282.7646305356</v>
      </c>
      <c r="L70" s="74">
        <v>1232022.1524129668</v>
      </c>
      <c r="M70" s="74">
        <v>1264012.7832740648</v>
      </c>
      <c r="N70" s="74">
        <v>1315197.7926518209</v>
      </c>
      <c r="O70" s="74">
        <v>1100860.5658824667</v>
      </c>
      <c r="P70" s="79">
        <v>1331193.108082369</v>
      </c>
      <c r="Q70" s="75">
        <v>3523225.5916711017</v>
      </c>
    </row>
    <row r="71" spans="1:17" x14ac:dyDescent="0.25">
      <c r="A71" s="11" t="s">
        <v>81</v>
      </c>
      <c r="B71" s="12" t="s">
        <v>82</v>
      </c>
      <c r="C71" s="12" t="s">
        <v>19</v>
      </c>
      <c r="D71" s="53">
        <v>1439762</v>
      </c>
      <c r="E71" s="54">
        <v>30047.77</v>
      </c>
      <c r="F71" s="50">
        <v>1409714.23</v>
      </c>
      <c r="G71" s="83">
        <v>1155723.7912772973</v>
      </c>
      <c r="H71" s="62">
        <v>125431.79127729731</v>
      </c>
      <c r="I71" s="4">
        <v>21676.478838901268</v>
      </c>
      <c r="J71" s="71">
        <v>24118.876122349873</v>
      </c>
      <c r="K71" s="71">
        <v>21783.455412956188</v>
      </c>
      <c r="L71" s="71">
        <v>23515.381513318513</v>
      </c>
      <c r="M71" s="71">
        <v>24125.980834180722</v>
      </c>
      <c r="N71" s="71">
        <v>25102.939747560071</v>
      </c>
      <c r="O71" s="71">
        <v>21011.924297783989</v>
      </c>
      <c r="P71" s="71">
        <v>25408.239407991292</v>
      </c>
      <c r="Q71" s="72">
        <v>67247.162547660759</v>
      </c>
    </row>
    <row r="72" spans="1:17" x14ac:dyDescent="0.25">
      <c r="A72" s="14"/>
      <c r="B72" s="15"/>
      <c r="C72" s="16" t="s">
        <v>20</v>
      </c>
      <c r="D72" s="55">
        <v>0</v>
      </c>
      <c r="E72" s="55">
        <v>0</v>
      </c>
      <c r="F72" s="41">
        <v>0</v>
      </c>
      <c r="G72" s="84">
        <v>0</v>
      </c>
      <c r="H72" s="60"/>
      <c r="I72" s="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6">
        <v>0</v>
      </c>
    </row>
    <row r="73" spans="1:17" x14ac:dyDescent="0.25">
      <c r="A73" s="18" t="s">
        <v>83</v>
      </c>
      <c r="B73" s="19"/>
      <c r="C73" s="19"/>
      <c r="D73" s="56">
        <v>1439762</v>
      </c>
      <c r="E73" s="56">
        <v>30047.77</v>
      </c>
      <c r="F73" s="33">
        <v>1409714.23</v>
      </c>
      <c r="G73" s="100">
        <v>1155723.7912772973</v>
      </c>
      <c r="H73" s="61">
        <v>125431.79127729731</v>
      </c>
      <c r="I73" s="2">
        <v>21676.478838901268</v>
      </c>
      <c r="J73" s="74">
        <v>24118.876122349873</v>
      </c>
      <c r="K73" s="74">
        <v>21783.455412956188</v>
      </c>
      <c r="L73" s="74">
        <v>23515.381513318513</v>
      </c>
      <c r="M73" s="74">
        <v>24125.980834180722</v>
      </c>
      <c r="N73" s="74">
        <v>25102.939747560071</v>
      </c>
      <c r="O73" s="74">
        <v>21011.924297783989</v>
      </c>
      <c r="P73" s="79">
        <v>25408.239407991292</v>
      </c>
      <c r="Q73" s="75">
        <v>67247.162547660759</v>
      </c>
    </row>
    <row r="74" spans="1:17" x14ac:dyDescent="0.25">
      <c r="A74" s="11" t="s">
        <v>84</v>
      </c>
      <c r="B74" s="12" t="s">
        <v>85</v>
      </c>
      <c r="C74" s="12" t="s">
        <v>19</v>
      </c>
      <c r="D74" s="53">
        <v>21661628</v>
      </c>
      <c r="E74" s="54">
        <v>475048.51</v>
      </c>
      <c r="F74" s="50">
        <v>21186579.489999998</v>
      </c>
      <c r="G74" s="83">
        <v>9948682.0597214587</v>
      </c>
      <c r="H74" s="62">
        <v>9894690.0597214587</v>
      </c>
      <c r="I74" s="4">
        <v>2950343.5271839835</v>
      </c>
      <c r="J74" s="71">
        <v>860415.30197330378</v>
      </c>
      <c r="K74" s="71">
        <v>777101.64736044593</v>
      </c>
      <c r="L74" s="71">
        <v>838886.27244328707</v>
      </c>
      <c r="M74" s="71">
        <v>860668.75502577424</v>
      </c>
      <c r="N74" s="71">
        <v>895520.72715775669</v>
      </c>
      <c r="O74" s="71">
        <v>749578.09385508299</v>
      </c>
      <c r="P74" s="71">
        <v>906411.96844900027</v>
      </c>
      <c r="Q74" s="72">
        <v>2398971.1368299052</v>
      </c>
    </row>
    <row r="75" spans="1:17" x14ac:dyDescent="0.25">
      <c r="A75" s="14"/>
      <c r="B75" s="15"/>
      <c r="C75" s="16" t="s">
        <v>20</v>
      </c>
      <c r="D75" s="55">
        <v>22173541</v>
      </c>
      <c r="E75" s="55">
        <v>205144.9</v>
      </c>
      <c r="F75" s="41">
        <v>21968396.100000001</v>
      </c>
      <c r="G75" s="84">
        <v>3961033.0401725778</v>
      </c>
      <c r="H75" s="60"/>
      <c r="I75" s="3">
        <v>1536814.6386680258</v>
      </c>
      <c r="J75" s="73">
        <v>1709975.2302263966</v>
      </c>
      <c r="K75" s="73">
        <v>1544399.0423077336</v>
      </c>
      <c r="L75" s="73">
        <v>1667188.790767787</v>
      </c>
      <c r="M75" s="73">
        <v>1710478.9386573788</v>
      </c>
      <c r="N75" s="73">
        <v>1779743.1752807274</v>
      </c>
      <c r="O75" s="73">
        <v>1489699.1844204571</v>
      </c>
      <c r="P75" s="73">
        <v>1801388.2492255233</v>
      </c>
      <c r="Q75" s="76">
        <v>4767675.810273394</v>
      </c>
    </row>
    <row r="76" spans="1:17" x14ac:dyDescent="0.25">
      <c r="A76" s="18" t="s">
        <v>86</v>
      </c>
      <c r="B76" s="19"/>
      <c r="C76" s="19"/>
      <c r="D76" s="56">
        <v>43835169</v>
      </c>
      <c r="E76" s="56">
        <v>680193.41</v>
      </c>
      <c r="F76" s="33">
        <v>43154975.590000004</v>
      </c>
      <c r="G76" s="100">
        <v>13909715.099894036</v>
      </c>
      <c r="H76" s="61">
        <v>9894690.0597214587</v>
      </c>
      <c r="I76" s="2">
        <v>4487158.1658520103</v>
      </c>
      <c r="J76" s="74">
        <v>2570390.5321996994</v>
      </c>
      <c r="K76" s="74">
        <v>2321500.6896681786</v>
      </c>
      <c r="L76" s="74">
        <v>2506075.063211076</v>
      </c>
      <c r="M76" s="74">
        <v>2571147.6936831549</v>
      </c>
      <c r="N76" s="74">
        <v>2675263.9024384841</v>
      </c>
      <c r="O76" s="74">
        <v>2239277.2782755382</v>
      </c>
      <c r="P76" s="79">
        <v>2707800.2176745199</v>
      </c>
      <c r="Q76" s="75">
        <v>7166646.9471033067</v>
      </c>
    </row>
    <row r="77" spans="1:17" x14ac:dyDescent="0.25">
      <c r="A77" s="11" t="s">
        <v>87</v>
      </c>
      <c r="B77" s="12" t="s">
        <v>88</v>
      </c>
      <c r="C77" s="12" t="s">
        <v>19</v>
      </c>
      <c r="D77" s="53">
        <v>12523414</v>
      </c>
      <c r="E77" s="54">
        <v>753667.23</v>
      </c>
      <c r="F77" s="50">
        <v>11769746.77</v>
      </c>
      <c r="G77" s="83">
        <v>1310794.677760585</v>
      </c>
      <c r="H77" s="62">
        <v>1064275.677760585</v>
      </c>
      <c r="I77" s="4">
        <v>892605.46516882139</v>
      </c>
      <c r="J77" s="71">
        <v>993179.78720340971</v>
      </c>
      <c r="K77" s="71">
        <v>897010.60289233876</v>
      </c>
      <c r="L77" s="71">
        <v>968328.76826141775</v>
      </c>
      <c r="M77" s="71">
        <v>993472.3487700643</v>
      </c>
      <c r="N77" s="71">
        <v>1033702.0775839007</v>
      </c>
      <c r="O77" s="71">
        <v>865240.08817596361</v>
      </c>
      <c r="P77" s="71">
        <v>1046273.8678382244</v>
      </c>
      <c r="Q77" s="72">
        <v>2769139.086345274</v>
      </c>
    </row>
    <row r="78" spans="1:17" x14ac:dyDescent="0.25">
      <c r="A78" s="14"/>
      <c r="B78" s="15"/>
      <c r="C78" s="16" t="s">
        <v>20</v>
      </c>
      <c r="D78" s="55">
        <v>7905252</v>
      </c>
      <c r="E78" s="55">
        <v>895226.32000000007</v>
      </c>
      <c r="F78" s="41">
        <v>7010025.6799999997</v>
      </c>
      <c r="G78" s="84">
        <v>1242509.1698000061</v>
      </c>
      <c r="H78" s="60"/>
      <c r="I78" s="3">
        <v>492221.08601834462</v>
      </c>
      <c r="J78" s="73">
        <v>547682.09757294087</v>
      </c>
      <c r="K78" s="73">
        <v>494650.26862918586</v>
      </c>
      <c r="L78" s="73">
        <v>533978.17572884122</v>
      </c>
      <c r="M78" s="73">
        <v>547843.42861749046</v>
      </c>
      <c r="N78" s="73">
        <v>570027.83323932951</v>
      </c>
      <c r="O78" s="73">
        <v>477130.63888537977</v>
      </c>
      <c r="P78" s="73">
        <v>576960.4596836539</v>
      </c>
      <c r="Q78" s="76">
        <v>1527022.5218248283</v>
      </c>
    </row>
    <row r="79" spans="1:17" x14ac:dyDescent="0.25">
      <c r="A79" s="18" t="s">
        <v>89</v>
      </c>
      <c r="B79" s="19"/>
      <c r="C79" s="19"/>
      <c r="D79" s="56">
        <v>20428666</v>
      </c>
      <c r="E79" s="56">
        <v>1648893.55</v>
      </c>
      <c r="F79" s="33">
        <v>18779772.449999999</v>
      </c>
      <c r="G79" s="100">
        <v>2553303.8475605911</v>
      </c>
      <c r="H79" s="61">
        <v>1064275.677760585</v>
      </c>
      <c r="I79" s="2">
        <v>1384826.551187166</v>
      </c>
      <c r="J79" s="74">
        <v>1540861.8847763501</v>
      </c>
      <c r="K79" s="74">
        <v>1391660.8715215251</v>
      </c>
      <c r="L79" s="74">
        <v>1502306.9439902585</v>
      </c>
      <c r="M79" s="74">
        <v>1541315.7773875557</v>
      </c>
      <c r="N79" s="74">
        <v>1603729.9108232297</v>
      </c>
      <c r="O79" s="74">
        <v>1342370.7270613443</v>
      </c>
      <c r="P79" s="79">
        <v>1623234.3275218774</v>
      </c>
      <c r="Q79" s="75">
        <v>4296161.6081701014</v>
      </c>
    </row>
    <row r="80" spans="1:17" x14ac:dyDescent="0.25">
      <c r="A80" s="11" t="s">
        <v>90</v>
      </c>
      <c r="B80" s="12" t="s">
        <v>91</v>
      </c>
      <c r="C80" s="12" t="s">
        <v>19</v>
      </c>
      <c r="D80" s="53">
        <v>1486658</v>
      </c>
      <c r="E80" s="54">
        <v>32359.61</v>
      </c>
      <c r="F80" s="50">
        <v>1454298.39</v>
      </c>
      <c r="G80" s="83">
        <v>262221.86959172273</v>
      </c>
      <c r="H80" s="62">
        <v>216336.86959172273</v>
      </c>
      <c r="I80" s="4">
        <v>101736.19762589718</v>
      </c>
      <c r="J80" s="71">
        <v>113199.32383548893</v>
      </c>
      <c r="K80" s="71">
        <v>102238.28054998536</v>
      </c>
      <c r="L80" s="71">
        <v>110366.88747592748</v>
      </c>
      <c r="M80" s="71">
        <v>113232.66902832547</v>
      </c>
      <c r="N80" s="71">
        <v>117817.9195121621</v>
      </c>
      <c r="O80" s="71">
        <v>98617.183111095917</v>
      </c>
      <c r="P80" s="71">
        <v>119250.81028836104</v>
      </c>
      <c r="Q80" s="72">
        <v>315617.24898103368</v>
      </c>
    </row>
    <row r="81" spans="1:18" x14ac:dyDescent="0.25">
      <c r="A81" s="14"/>
      <c r="B81" s="31"/>
      <c r="C81" s="16" t="s">
        <v>20</v>
      </c>
      <c r="D81" s="55">
        <v>184800</v>
      </c>
      <c r="E81" s="55">
        <v>326.33999999999997</v>
      </c>
      <c r="F81" s="41">
        <v>184473.66</v>
      </c>
      <c r="G81" s="84">
        <v>33262.10655822001</v>
      </c>
      <c r="H81" s="60"/>
      <c r="I81" s="3">
        <v>12904.950496804551</v>
      </c>
      <c r="J81" s="73">
        <v>14359.015812056205</v>
      </c>
      <c r="K81" s="73">
        <v>12968.63830342453</v>
      </c>
      <c r="L81" s="73">
        <v>13999.729227158474</v>
      </c>
      <c r="M81" s="73">
        <v>14363.245555971385</v>
      </c>
      <c r="N81" s="73">
        <v>14944.871682072044</v>
      </c>
      <c r="O81" s="73">
        <v>12509.312279025529</v>
      </c>
      <c r="P81" s="73">
        <v>15126.629846478492</v>
      </c>
      <c r="Q81" s="76">
        <v>40035.160238788812</v>
      </c>
    </row>
    <row r="82" spans="1:18" x14ac:dyDescent="0.25">
      <c r="A82" s="18" t="s">
        <v>92</v>
      </c>
      <c r="B82" s="19"/>
      <c r="C82" s="19"/>
      <c r="D82" s="56">
        <v>1671458</v>
      </c>
      <c r="E82" s="56">
        <v>32685.95</v>
      </c>
      <c r="F82" s="51">
        <v>1638772.0499999998</v>
      </c>
      <c r="G82" s="100">
        <v>295483.97614994273</v>
      </c>
      <c r="H82" s="61">
        <v>216336.86959172273</v>
      </c>
      <c r="I82" s="2">
        <v>114641.14812270174</v>
      </c>
      <c r="J82" s="74">
        <v>127558.33964754519</v>
      </c>
      <c r="K82" s="74">
        <v>115206.91885340982</v>
      </c>
      <c r="L82" s="74">
        <v>124366.61670308595</v>
      </c>
      <c r="M82" s="74">
        <v>127595.91458429687</v>
      </c>
      <c r="N82" s="74">
        <v>132762.79119423416</v>
      </c>
      <c r="O82" s="74">
        <v>111126.49539012136</v>
      </c>
      <c r="P82" s="79">
        <v>134377.44013483962</v>
      </c>
      <c r="Q82" s="75">
        <v>355652.40921982238</v>
      </c>
    </row>
    <row r="83" spans="1:18" x14ac:dyDescent="0.25">
      <c r="A83" s="198" t="s">
        <v>93</v>
      </c>
      <c r="B83" s="189" t="s">
        <v>94</v>
      </c>
      <c r="C83" s="189" t="s">
        <v>19</v>
      </c>
      <c r="D83" s="190">
        <v>542596214</v>
      </c>
      <c r="E83" s="191">
        <v>67060360.230000004</v>
      </c>
      <c r="F83" s="213">
        <v>475535853.76999998</v>
      </c>
      <c r="G83" s="193">
        <v>88061948.699322879</v>
      </c>
      <c r="H83" s="62">
        <v>39336181.699322879</v>
      </c>
      <c r="I83" s="195">
        <v>33483167.135838568</v>
      </c>
      <c r="J83" s="193">
        <v>36751380.592797995</v>
      </c>
      <c r="K83" s="193">
        <v>33192759.747455269</v>
      </c>
      <c r="L83" s="193">
        <v>35831799.599483937</v>
      </c>
      <c r="M83" s="193">
        <v>36762206.469060779</v>
      </c>
      <c r="N83" s="193">
        <v>38250857.460383773</v>
      </c>
      <c r="O83" s="193">
        <v>32017131.434218764</v>
      </c>
      <c r="P83" s="193">
        <v>38716060.895172238</v>
      </c>
      <c r="Q83" s="196">
        <v>102468541.73626572</v>
      </c>
      <c r="R83" s="197"/>
    </row>
    <row r="84" spans="1:18" x14ac:dyDescent="0.25">
      <c r="A84" s="214"/>
      <c r="B84" s="215"/>
      <c r="C84" s="216" t="s">
        <v>20</v>
      </c>
      <c r="D84" s="217">
        <v>520625404</v>
      </c>
      <c r="E84" s="217">
        <v>101485678.10000001</v>
      </c>
      <c r="F84" s="213">
        <v>419139725.89999998</v>
      </c>
      <c r="G84" s="218">
        <v>75440244.024419099</v>
      </c>
      <c r="H84" s="60"/>
      <c r="I84" s="220">
        <v>29332578.750931814</v>
      </c>
      <c r="J84" s="218">
        <v>32637627.102661535</v>
      </c>
      <c r="K84" s="218">
        <v>29477339.290975481</v>
      </c>
      <c r="L84" s="218">
        <v>31820979.100154608</v>
      </c>
      <c r="M84" s="218">
        <v>32647241.188087016</v>
      </c>
      <c r="N84" s="218">
        <v>33969260.528778911</v>
      </c>
      <c r="O84" s="218">
        <v>28433304.539631665</v>
      </c>
      <c r="P84" s="218">
        <v>34382391.572745144</v>
      </c>
      <c r="Q84" s="219">
        <v>90998759.801614702</v>
      </c>
      <c r="R84" s="197"/>
    </row>
    <row r="85" spans="1:18" x14ac:dyDescent="0.25">
      <c r="A85" s="18" t="s">
        <v>95</v>
      </c>
      <c r="B85" s="19"/>
      <c r="C85" s="19"/>
      <c r="D85" s="56">
        <v>1063221618</v>
      </c>
      <c r="E85" s="56">
        <v>168546038.33000001</v>
      </c>
      <c r="F85" s="33">
        <v>894675579.66999996</v>
      </c>
      <c r="G85" s="100">
        <v>163502192.72374198</v>
      </c>
      <c r="H85" s="61">
        <v>39336181.699322879</v>
      </c>
      <c r="I85" s="2">
        <v>62815745.886770397</v>
      </c>
      <c r="J85" s="74">
        <v>69389007.695459485</v>
      </c>
      <c r="K85" s="74">
        <v>62670099.03843081</v>
      </c>
      <c r="L85" s="74">
        <v>67652778.699638486</v>
      </c>
      <c r="M85" s="74">
        <v>69409447.657147825</v>
      </c>
      <c r="N85" s="74">
        <v>72220117.989162743</v>
      </c>
      <c r="O85" s="74">
        <v>60450435.973850369</v>
      </c>
      <c r="P85" s="79">
        <v>73098452.467917323</v>
      </c>
      <c r="Q85" s="75">
        <v>193467301.53788042</v>
      </c>
    </row>
    <row r="86" spans="1:18" x14ac:dyDescent="0.25">
      <c r="A86" s="34">
        <v>1802</v>
      </c>
      <c r="B86" s="12" t="s">
        <v>96</v>
      </c>
      <c r="C86" s="12" t="s">
        <v>19</v>
      </c>
      <c r="D86" s="53">
        <v>61247860</v>
      </c>
      <c r="E86" s="54">
        <v>0</v>
      </c>
      <c r="F86" s="50">
        <v>61247860</v>
      </c>
      <c r="G86" s="83">
        <v>10167302.281016838</v>
      </c>
      <c r="H86" s="62">
        <v>5220623.7210168382</v>
      </c>
      <c r="I86" s="4">
        <v>4359402.7950149328</v>
      </c>
      <c r="J86" s="71">
        <v>4850598.5110319667</v>
      </c>
      <c r="K86" s="71">
        <v>4380917.0815095752</v>
      </c>
      <c r="L86" s="71">
        <v>4729228.4257455207</v>
      </c>
      <c r="M86" s="71">
        <v>4852027.3547497764</v>
      </c>
      <c r="N86" s="71">
        <v>5048505.6411565952</v>
      </c>
      <c r="O86" s="71">
        <v>4225752.8168280572</v>
      </c>
      <c r="P86" s="71">
        <v>5109905.1056587249</v>
      </c>
      <c r="Q86" s="72">
        <v>13524219.987288013</v>
      </c>
    </row>
    <row r="87" spans="1:18" x14ac:dyDescent="0.25">
      <c r="A87" s="14"/>
      <c r="B87" s="32"/>
      <c r="C87" s="16" t="s">
        <v>20</v>
      </c>
      <c r="D87" s="55">
        <v>14484072</v>
      </c>
      <c r="E87" s="55">
        <v>0</v>
      </c>
      <c r="F87" s="41">
        <v>14484072</v>
      </c>
      <c r="G87" s="84">
        <v>1328763.02766047</v>
      </c>
      <c r="H87" s="60"/>
      <c r="I87" s="3">
        <v>1122722.4851147062</v>
      </c>
      <c r="J87" s="73">
        <v>1249225.2426930992</v>
      </c>
      <c r="K87" s="73">
        <v>1128263.2837824412</v>
      </c>
      <c r="L87" s="73">
        <v>1217967.5383288208</v>
      </c>
      <c r="M87" s="73">
        <v>1249593.2277234197</v>
      </c>
      <c r="N87" s="73">
        <v>1300194.3307547774</v>
      </c>
      <c r="O87" s="73">
        <v>1088302.2118109688</v>
      </c>
      <c r="P87" s="73">
        <v>1316007.1754520759</v>
      </c>
      <c r="Q87" s="76">
        <v>3483033.4766792227</v>
      </c>
    </row>
    <row r="88" spans="1:18" x14ac:dyDescent="0.25">
      <c r="A88" s="18" t="s">
        <v>97</v>
      </c>
      <c r="B88" s="19"/>
      <c r="C88" s="19"/>
      <c r="D88" s="56">
        <v>75731932</v>
      </c>
      <c r="E88" s="56">
        <v>0</v>
      </c>
      <c r="F88" s="33">
        <v>75731932</v>
      </c>
      <c r="G88" s="100">
        <v>11496065.308677308</v>
      </c>
      <c r="H88" s="61">
        <v>5220623.7210168382</v>
      </c>
      <c r="I88" s="2">
        <v>5482125.2801296376</v>
      </c>
      <c r="J88" s="74">
        <v>6099823.7537250668</v>
      </c>
      <c r="K88" s="74">
        <v>5509180.3652920164</v>
      </c>
      <c r="L88" s="74">
        <v>5947195.9640743434</v>
      </c>
      <c r="M88" s="74">
        <v>6101620.5824731961</v>
      </c>
      <c r="N88" s="74">
        <v>6348699.9719113708</v>
      </c>
      <c r="O88" s="74">
        <v>5314055.028639026</v>
      </c>
      <c r="P88" s="79">
        <v>6425912.2811108008</v>
      </c>
      <c r="Q88" s="75">
        <v>17007253.463967234</v>
      </c>
    </row>
    <row r="89" spans="1:18" x14ac:dyDescent="0.25">
      <c r="A89" s="11" t="s">
        <v>98</v>
      </c>
      <c r="B89" s="12" t="s">
        <v>99</v>
      </c>
      <c r="C89" s="12" t="s">
        <v>19</v>
      </c>
      <c r="D89" s="53">
        <v>1117000</v>
      </c>
      <c r="E89" s="54">
        <v>356843.68</v>
      </c>
      <c r="F89" s="50">
        <v>760156.32000000007</v>
      </c>
      <c r="G89" s="83">
        <v>137062.38883504772</v>
      </c>
      <c r="H89" s="62">
        <v>45654.388835047721</v>
      </c>
      <c r="I89" s="4">
        <v>53177.129349702969</v>
      </c>
      <c r="J89" s="71">
        <v>59168.862473452609</v>
      </c>
      <c r="K89" s="71">
        <v>53439.566213096405</v>
      </c>
      <c r="L89" s="71">
        <v>57688.358599884843</v>
      </c>
      <c r="M89" s="71">
        <v>59186.291880822217</v>
      </c>
      <c r="N89" s="71">
        <v>61582.985130322108</v>
      </c>
      <c r="O89" s="71">
        <v>51546.832148041343</v>
      </c>
      <c r="P89" s="71">
        <v>62331.951770790853</v>
      </c>
      <c r="Q89" s="72">
        <v>164971.953598839</v>
      </c>
    </row>
    <row r="90" spans="1:18" x14ac:dyDescent="0.25">
      <c r="A90" s="14"/>
      <c r="B90" s="15"/>
      <c r="C90" s="16" t="s">
        <v>20</v>
      </c>
      <c r="D90" s="55">
        <v>1000000</v>
      </c>
      <c r="E90" s="55">
        <v>75684</v>
      </c>
      <c r="F90" s="41">
        <v>924316</v>
      </c>
      <c r="G90" s="84">
        <v>166661.71899808181</v>
      </c>
      <c r="H90" s="60"/>
      <c r="I90" s="3">
        <v>64661.004847003089</v>
      </c>
      <c r="J90" s="73">
        <v>71946.683658450434</v>
      </c>
      <c r="K90" s="73">
        <v>64980.116305320465</v>
      </c>
      <c r="L90" s="73">
        <v>70146.457333422033</v>
      </c>
      <c r="M90" s="73">
        <v>71967.877036283899</v>
      </c>
      <c r="N90" s="73">
        <v>74882.148560862814</v>
      </c>
      <c r="O90" s="73">
        <v>62678.636551688542</v>
      </c>
      <c r="P90" s="73">
        <v>75792.858412293717</v>
      </c>
      <c r="Q90" s="76">
        <v>200598.49829659308</v>
      </c>
    </row>
    <row r="91" spans="1:18" x14ac:dyDescent="0.25">
      <c r="A91" s="18" t="s">
        <v>100</v>
      </c>
      <c r="B91" s="19"/>
      <c r="C91" s="19"/>
      <c r="D91" s="56">
        <v>2117000</v>
      </c>
      <c r="E91" s="56">
        <v>432527.68</v>
      </c>
      <c r="F91" s="33">
        <v>1684472.32</v>
      </c>
      <c r="G91" s="100">
        <v>303724.10783312953</v>
      </c>
      <c r="H91" s="61">
        <v>45654.388835047721</v>
      </c>
      <c r="I91" s="2">
        <v>117838.13419670606</v>
      </c>
      <c r="J91" s="74">
        <v>131115.54613190307</v>
      </c>
      <c r="K91" s="74">
        <v>118419.6825184169</v>
      </c>
      <c r="L91" s="74">
        <v>127834.81593330682</v>
      </c>
      <c r="M91" s="74">
        <v>131154.16891710612</v>
      </c>
      <c r="N91" s="74">
        <v>136465.13369118492</v>
      </c>
      <c r="O91" s="74">
        <v>114225.46869972977</v>
      </c>
      <c r="P91" s="79">
        <v>138124.81018308457</v>
      </c>
      <c r="Q91" s="75">
        <v>365570.45189543208</v>
      </c>
    </row>
    <row r="92" spans="1:18" x14ac:dyDescent="0.25">
      <c r="A92" s="11" t="s">
        <v>101</v>
      </c>
      <c r="B92" s="12" t="s">
        <v>102</v>
      </c>
      <c r="C92" s="12" t="s">
        <v>19</v>
      </c>
      <c r="D92" s="53">
        <v>1944474</v>
      </c>
      <c r="E92" s="54">
        <v>166409.9</v>
      </c>
      <c r="F92" s="50">
        <v>1778064.1</v>
      </c>
      <c r="G92" s="83">
        <v>320599.46965624008</v>
      </c>
      <c r="H92" s="62">
        <v>199989.46965624008</v>
      </c>
      <c r="I92" s="4">
        <v>124385.39567462017</v>
      </c>
      <c r="J92" s="71">
        <v>138400.52030598558</v>
      </c>
      <c r="K92" s="71">
        <v>124999.25568346214</v>
      </c>
      <c r="L92" s="71">
        <v>134937.50787256681</v>
      </c>
      <c r="M92" s="71">
        <v>138441.28903040825</v>
      </c>
      <c r="N92" s="71">
        <v>144047.33888295433</v>
      </c>
      <c r="O92" s="71">
        <v>120572.00512541714</v>
      </c>
      <c r="P92" s="71">
        <v>145799.22946187505</v>
      </c>
      <c r="Q92" s="72">
        <v>385882.08830647031</v>
      </c>
    </row>
    <row r="93" spans="1:18" x14ac:dyDescent="0.25">
      <c r="A93" s="14"/>
      <c r="B93" s="15"/>
      <c r="C93" s="16" t="s">
        <v>20</v>
      </c>
      <c r="D93" s="55">
        <v>4056579</v>
      </c>
      <c r="E93" s="55">
        <v>124614.97999999998</v>
      </c>
      <c r="F93" s="41">
        <v>3931964.02</v>
      </c>
      <c r="G93" s="84">
        <v>674450.04409935116</v>
      </c>
      <c r="H93" s="60"/>
      <c r="I93" s="3">
        <v>278008.23181035905</v>
      </c>
      <c r="J93" s="73">
        <v>309332.80971788196</v>
      </c>
      <c r="K93" s="73">
        <v>279380.24284679675</v>
      </c>
      <c r="L93" s="73">
        <v>301592.7855926184</v>
      </c>
      <c r="M93" s="73">
        <v>309423.93006949918</v>
      </c>
      <c r="N93" s="73">
        <v>321953.76123250835</v>
      </c>
      <c r="O93" s="73">
        <v>269485.09323740704</v>
      </c>
      <c r="P93" s="73">
        <v>325869.33347094851</v>
      </c>
      <c r="Q93" s="76">
        <v>862467.78792262916</v>
      </c>
    </row>
    <row r="94" spans="1:18" x14ac:dyDescent="0.25">
      <c r="A94" s="18" t="s">
        <v>103</v>
      </c>
      <c r="B94" s="19"/>
      <c r="C94" s="19"/>
      <c r="D94" s="56">
        <v>6001053</v>
      </c>
      <c r="E94" s="56">
        <v>291024.88</v>
      </c>
      <c r="F94" s="33">
        <v>5710028.1200000001</v>
      </c>
      <c r="G94" s="100">
        <v>995049.51375559124</v>
      </c>
      <c r="H94" s="61">
        <v>199989.46965624008</v>
      </c>
      <c r="I94" s="2">
        <v>402393.62748497922</v>
      </c>
      <c r="J94" s="74">
        <v>447733.33002386754</v>
      </c>
      <c r="K94" s="74">
        <v>404379.49853025912</v>
      </c>
      <c r="L94" s="74">
        <v>436530.29346518498</v>
      </c>
      <c r="M94" s="74">
        <v>447865.2190999072</v>
      </c>
      <c r="N94" s="74">
        <v>466001.10011546314</v>
      </c>
      <c r="O94" s="74">
        <v>390057.09836282395</v>
      </c>
      <c r="P94" s="79">
        <v>471668.56293282378</v>
      </c>
      <c r="Q94" s="75">
        <v>1248349.876229099</v>
      </c>
    </row>
    <row r="95" spans="1:18" x14ac:dyDescent="0.25">
      <c r="A95" s="11" t="s">
        <v>104</v>
      </c>
      <c r="B95" s="12" t="s">
        <v>105</v>
      </c>
      <c r="C95" s="12" t="s">
        <v>19</v>
      </c>
      <c r="D95" s="53">
        <v>153697270</v>
      </c>
      <c r="E95" s="54">
        <v>8422760.0899999999</v>
      </c>
      <c r="F95" s="50">
        <v>145274509.91</v>
      </c>
      <c r="G95" s="83">
        <v>26194179.856460854</v>
      </c>
      <c r="H95" s="62">
        <v>16222145.856460854</v>
      </c>
      <c r="I95" s="4">
        <v>10162753.635592707</v>
      </c>
      <c r="J95" s="71">
        <v>11307841.915677316</v>
      </c>
      <c r="K95" s="71">
        <v>10212908.302085251</v>
      </c>
      <c r="L95" s="71">
        <v>11024900.803443432</v>
      </c>
      <c r="M95" s="71">
        <v>11311172.873464584</v>
      </c>
      <c r="N95" s="71">
        <v>11769208.185498416</v>
      </c>
      <c r="O95" s="71">
        <v>9851185.3163567036</v>
      </c>
      <c r="P95" s="71">
        <v>11912344.220508993</v>
      </c>
      <c r="Q95" s="72">
        <v>31528014.800911739</v>
      </c>
    </row>
    <row r="96" spans="1:18" x14ac:dyDescent="0.25">
      <c r="A96" s="14"/>
      <c r="B96" s="15"/>
      <c r="C96" s="16" t="s">
        <v>20</v>
      </c>
      <c r="D96" s="55">
        <v>96553943</v>
      </c>
      <c r="E96" s="55">
        <v>4822639.6100000003</v>
      </c>
      <c r="F96" s="41">
        <v>91731303.390000001</v>
      </c>
      <c r="G96" s="84">
        <v>3751.3122316971421</v>
      </c>
      <c r="H96" s="60"/>
      <c r="I96" s="3">
        <v>14042492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6">
        <v>0</v>
      </c>
    </row>
    <row r="97" spans="1:17" x14ac:dyDescent="0.25">
      <c r="A97" s="18" t="s">
        <v>106</v>
      </c>
      <c r="B97" s="19"/>
      <c r="C97" s="19"/>
      <c r="D97" s="56">
        <v>250251213</v>
      </c>
      <c r="E97" s="56">
        <v>13245399.699999999</v>
      </c>
      <c r="F97" s="33">
        <v>237005813.30000001</v>
      </c>
      <c r="G97" s="100">
        <v>26197931.168692552</v>
      </c>
      <c r="H97" s="61">
        <v>16222145.856460854</v>
      </c>
      <c r="I97" s="2">
        <f>SUM(I95:I96)</f>
        <v>24205245.635592707</v>
      </c>
      <c r="J97" s="74">
        <v>11307841.915677316</v>
      </c>
      <c r="K97" s="74">
        <v>10212908.302085251</v>
      </c>
      <c r="L97" s="74">
        <v>11024900.803443424</v>
      </c>
      <c r="M97" s="74">
        <v>11311172.873464584</v>
      </c>
      <c r="N97" s="74">
        <v>11769208.185498416</v>
      </c>
      <c r="O97" s="74">
        <v>9851185.3163567185</v>
      </c>
      <c r="P97" s="79">
        <v>11912344.220508993</v>
      </c>
      <c r="Q97" s="75">
        <v>31528014.800911725</v>
      </c>
    </row>
    <row r="98" spans="1:17" x14ac:dyDescent="0.25">
      <c r="A98" s="11" t="s">
        <v>107</v>
      </c>
      <c r="B98" s="12" t="s">
        <v>108</v>
      </c>
      <c r="C98" s="12" t="s">
        <v>19</v>
      </c>
      <c r="D98" s="53">
        <v>68655049</v>
      </c>
      <c r="E98" s="54">
        <v>3060458.8</v>
      </c>
      <c r="F98" s="50">
        <v>65594590.200000003</v>
      </c>
      <c r="G98" s="83">
        <v>11810188.582251003</v>
      </c>
      <c r="H98" s="62">
        <v>4268834.582251003</v>
      </c>
      <c r="I98" s="4">
        <v>4590158.7846893258</v>
      </c>
      <c r="J98" s="71">
        <v>5107354.9321652148</v>
      </c>
      <c r="K98" s="71">
        <v>4612811.8855366819</v>
      </c>
      <c r="L98" s="71">
        <v>4979560.3719072975</v>
      </c>
      <c r="M98" s="71">
        <v>5108859.4087762646</v>
      </c>
      <c r="N98" s="71">
        <v>5315737.8677666262</v>
      </c>
      <c r="O98" s="71">
        <v>4449434.320744507</v>
      </c>
      <c r="P98" s="71">
        <v>5380387.3862011135</v>
      </c>
      <c r="Q98" s="72">
        <v>14240096.659961969</v>
      </c>
    </row>
    <row r="99" spans="1:17" x14ac:dyDescent="0.25">
      <c r="A99" s="14"/>
      <c r="B99" s="15"/>
      <c r="C99" s="16" t="s">
        <v>20</v>
      </c>
      <c r="D99" s="55">
        <v>13195000</v>
      </c>
      <c r="E99" s="55">
        <v>760165.33</v>
      </c>
      <c r="F99" s="41">
        <v>12434834.67</v>
      </c>
      <c r="G99" s="84">
        <v>2242102.1831918363</v>
      </c>
      <c r="H99" s="60"/>
      <c r="I99" s="3">
        <v>869885.30423421459</v>
      </c>
      <c r="J99" s="73">
        <v>967899.63210376306</v>
      </c>
      <c r="K99" s="73">
        <v>874178.31466082064</v>
      </c>
      <c r="L99" s="73">
        <v>943681.1649125535</v>
      </c>
      <c r="M99" s="73">
        <v>968184.74687994085</v>
      </c>
      <c r="N99" s="73">
        <v>1007390.478027761</v>
      </c>
      <c r="O99" s="73">
        <v>843216.47884626687</v>
      </c>
      <c r="P99" s="73">
        <v>1019642.2690114547</v>
      </c>
      <c r="Q99" s="76">
        <v>2698654.0981313884</v>
      </c>
    </row>
    <row r="100" spans="1:17" x14ac:dyDescent="0.25">
      <c r="A100" s="18" t="s">
        <v>109</v>
      </c>
      <c r="B100" s="19"/>
      <c r="C100" s="19"/>
      <c r="D100" s="56">
        <v>81850049</v>
      </c>
      <c r="E100" s="56">
        <v>3820624.13</v>
      </c>
      <c r="F100" s="33">
        <v>78029424.870000005</v>
      </c>
      <c r="G100" s="100">
        <v>14052290.765442839</v>
      </c>
      <c r="H100" s="61">
        <v>4268834.582251003</v>
      </c>
      <c r="I100" s="2">
        <v>5460044.0889235418</v>
      </c>
      <c r="J100" s="74">
        <v>6075254.5642689764</v>
      </c>
      <c r="K100" s="74">
        <v>5486990.200197503</v>
      </c>
      <c r="L100" s="74">
        <v>5923241.5368198492</v>
      </c>
      <c r="M100" s="74">
        <v>6077044.1556562111</v>
      </c>
      <c r="N100" s="74">
        <v>6323128.3457943797</v>
      </c>
      <c r="O100" s="74">
        <v>5292650.7995907813</v>
      </c>
      <c r="P100" s="79">
        <v>6400029.6552125663</v>
      </c>
      <c r="Q100" s="75">
        <v>16938750.758093357</v>
      </c>
    </row>
    <row r="101" spans="1:17" x14ac:dyDescent="0.25">
      <c r="A101" s="11" t="s">
        <v>110</v>
      </c>
      <c r="B101" s="12" t="s">
        <v>111</v>
      </c>
      <c r="C101" s="12" t="s">
        <v>19</v>
      </c>
      <c r="D101" s="53">
        <v>21126760</v>
      </c>
      <c r="E101" s="54">
        <v>687117.80999999994</v>
      </c>
      <c r="F101" s="50">
        <v>20439642.190000001</v>
      </c>
      <c r="G101" s="83">
        <v>3685434.3136883033</v>
      </c>
      <c r="H101" s="62">
        <v>2124502.3136883033</v>
      </c>
      <c r="I101" s="4">
        <v>1429865.7631357666</v>
      </c>
      <c r="J101" s="71">
        <v>1590975.8899941659</v>
      </c>
      <c r="K101" s="71">
        <v>1436922.3585281819</v>
      </c>
      <c r="L101" s="71">
        <v>1551167.0130033977</v>
      </c>
      <c r="M101" s="71">
        <v>1591444.5447179973</v>
      </c>
      <c r="N101" s="71">
        <v>1655888.5954613574</v>
      </c>
      <c r="O101" s="71">
        <v>1386029.1329735387</v>
      </c>
      <c r="P101" s="71">
        <v>1676027.3613186572</v>
      </c>
      <c r="Q101" s="72">
        <v>4435887.2171786353</v>
      </c>
    </row>
    <row r="102" spans="1:17" x14ac:dyDescent="0.25">
      <c r="A102" s="14"/>
      <c r="B102" s="15"/>
      <c r="C102" s="16" t="s">
        <v>20</v>
      </c>
      <c r="D102" s="55">
        <v>938171</v>
      </c>
      <c r="E102" s="55">
        <v>43865.120000000003</v>
      </c>
      <c r="F102" s="41">
        <v>894305.88</v>
      </c>
      <c r="G102" s="84">
        <v>105094.62276797422</v>
      </c>
      <c r="H102" s="60"/>
      <c r="I102" s="3">
        <v>67354.19334225374</v>
      </c>
      <c r="J102" s="73">
        <v>74943.327171164972</v>
      </c>
      <c r="K102" s="73">
        <v>67686.596077288443</v>
      </c>
      <c r="L102" s="73">
        <v>73068.119814850623</v>
      </c>
      <c r="M102" s="73">
        <v>74965.403272078489</v>
      </c>
      <c r="N102" s="73">
        <v>78001.056803643005</v>
      </c>
      <c r="O102" s="73">
        <v>65289.257640216616</v>
      </c>
      <c r="P102" s="73">
        <v>78949.69853225688</v>
      </c>
      <c r="Q102" s="76">
        <v>208953.60457827314</v>
      </c>
    </row>
    <row r="103" spans="1:17" x14ac:dyDescent="0.25">
      <c r="A103" s="18" t="s">
        <v>112</v>
      </c>
      <c r="B103" s="19"/>
      <c r="C103" s="19"/>
      <c r="D103" s="56">
        <v>22064931</v>
      </c>
      <c r="E103" s="56">
        <v>730982.92999999993</v>
      </c>
      <c r="F103" s="33">
        <v>21333948.07</v>
      </c>
      <c r="G103" s="100">
        <v>3790528.9364562775</v>
      </c>
      <c r="H103" s="61">
        <v>2124502.3136883033</v>
      </c>
      <c r="I103" s="2">
        <v>1497219.9564780206</v>
      </c>
      <c r="J103" s="74">
        <v>1665919.2171653304</v>
      </c>
      <c r="K103" s="74">
        <v>1504608.9546054713</v>
      </c>
      <c r="L103" s="74">
        <v>1624235.1328182481</v>
      </c>
      <c r="M103" s="74">
        <v>1666409.9479900748</v>
      </c>
      <c r="N103" s="74">
        <v>1733889.6522650011</v>
      </c>
      <c r="O103" s="74">
        <v>1451318.3906137552</v>
      </c>
      <c r="P103" s="79">
        <v>1754977.0598509144</v>
      </c>
      <c r="Q103" s="75">
        <v>4644840.8217569068</v>
      </c>
    </row>
    <row r="104" spans="1:17" x14ac:dyDescent="0.25">
      <c r="A104" s="11" t="s">
        <v>113</v>
      </c>
      <c r="B104" s="12" t="s">
        <v>114</v>
      </c>
      <c r="C104" s="12" t="s">
        <v>19</v>
      </c>
      <c r="D104" s="53">
        <v>61121534</v>
      </c>
      <c r="E104" s="54">
        <v>9488637.7699999996</v>
      </c>
      <c r="F104" s="50">
        <v>51632896.230000004</v>
      </c>
      <c r="G104" s="83">
        <v>26414390.625110161</v>
      </c>
      <c r="H104" s="62">
        <v>26382248.625110161</v>
      </c>
      <c r="I104" s="4">
        <v>19135604.083690394</v>
      </c>
      <c r="J104" s="71">
        <v>631527.90442574024</v>
      </c>
      <c r="K104" s="71">
        <v>570377.3209958151</v>
      </c>
      <c r="L104" s="71">
        <v>615726.02029812336</v>
      </c>
      <c r="M104" s="71">
        <v>631713.93397999555</v>
      </c>
      <c r="N104" s="71">
        <v>657294.59587098658</v>
      </c>
      <c r="O104" s="71">
        <v>550175.57420245558</v>
      </c>
      <c r="P104" s="71">
        <v>665288.55271191895</v>
      </c>
      <c r="Q104" s="72">
        <v>1760797.6187144071</v>
      </c>
    </row>
    <row r="105" spans="1:17" x14ac:dyDescent="0.25">
      <c r="A105" s="14"/>
      <c r="B105" s="15"/>
      <c r="C105" s="16" t="s">
        <v>20</v>
      </c>
      <c r="D105" s="55">
        <v>18000000</v>
      </c>
      <c r="E105" s="55">
        <v>0</v>
      </c>
      <c r="F105" s="41">
        <v>18000000</v>
      </c>
      <c r="G105" s="84">
        <v>0</v>
      </c>
      <c r="H105" s="60"/>
      <c r="I105" s="3">
        <v>1536186.2480430028</v>
      </c>
      <c r="J105" s="73">
        <v>1709276.0356868214</v>
      </c>
      <c r="K105" s="73">
        <v>1543767.5504836319</v>
      </c>
      <c r="L105" s="73">
        <v>1666507.0912446948</v>
      </c>
      <c r="M105" s="73">
        <v>1709779.5381556498</v>
      </c>
      <c r="N105" s="73">
        <v>1779015.4532131776</v>
      </c>
      <c r="O105" s="73">
        <v>1489090.0589097794</v>
      </c>
      <c r="P105" s="73">
        <v>1800651.6766686533</v>
      </c>
      <c r="Q105" s="76">
        <v>4765726.347594589</v>
      </c>
    </row>
    <row r="106" spans="1:17" x14ac:dyDescent="0.25">
      <c r="A106" s="18" t="s">
        <v>115</v>
      </c>
      <c r="B106" s="19"/>
      <c r="C106" s="19"/>
      <c r="D106" s="56">
        <v>79121534</v>
      </c>
      <c r="E106" s="56">
        <v>9488637.7699999996</v>
      </c>
      <c r="F106" s="33">
        <v>69632896.230000004</v>
      </c>
      <c r="G106" s="100">
        <v>26414390.625110161</v>
      </c>
      <c r="H106" s="61">
        <v>26382248.625110161</v>
      </c>
      <c r="I106" s="2">
        <v>20671790.331733394</v>
      </c>
      <c r="J106" s="74">
        <v>2340803.940112561</v>
      </c>
      <c r="K106" s="74">
        <v>2114144.8714794517</v>
      </c>
      <c r="L106" s="74">
        <v>2282233.1115428135</v>
      </c>
      <c r="M106" s="74">
        <v>2341493.4721356481</v>
      </c>
      <c r="N106" s="74">
        <v>2436310.0490841642</v>
      </c>
      <c r="O106" s="74">
        <v>2039265.6331122369</v>
      </c>
      <c r="P106" s="79">
        <v>2465940.2293805704</v>
      </c>
      <c r="Q106" s="75">
        <v>6526523.9663089886</v>
      </c>
    </row>
    <row r="107" spans="1:17" x14ac:dyDescent="0.25">
      <c r="A107" s="11" t="s">
        <v>116</v>
      </c>
      <c r="B107" s="12" t="s">
        <v>117</v>
      </c>
      <c r="C107" s="12" t="s">
        <v>19</v>
      </c>
      <c r="D107" s="53">
        <v>16870048</v>
      </c>
      <c r="E107" s="54">
        <v>345036.19</v>
      </c>
      <c r="F107" s="50">
        <v>16525011.810000001</v>
      </c>
      <c r="G107" s="83">
        <v>2979594.5052538346</v>
      </c>
      <c r="H107" s="62">
        <v>2797688.5052538346</v>
      </c>
      <c r="I107" s="4">
        <v>1156015.7659752653</v>
      </c>
      <c r="J107" s="71">
        <v>1286269.8440211224</v>
      </c>
      <c r="K107" s="71">
        <v>1161720.8718236992</v>
      </c>
      <c r="L107" s="71">
        <v>1254085.2217904488</v>
      </c>
      <c r="M107" s="71">
        <v>1286648.7413019128</v>
      </c>
      <c r="N107" s="71">
        <v>1338750.3725202568</v>
      </c>
      <c r="O107" s="71">
        <v>1120574.7917934451</v>
      </c>
      <c r="P107" s="71">
        <v>1355032.1322759874</v>
      </c>
      <c r="Q107" s="72">
        <v>3586319.563244028</v>
      </c>
    </row>
    <row r="108" spans="1:17" x14ac:dyDescent="0.25">
      <c r="A108" s="14"/>
      <c r="B108" s="15"/>
      <c r="C108" s="16" t="s">
        <v>20</v>
      </c>
      <c r="D108" s="55">
        <v>0</v>
      </c>
      <c r="E108" s="55">
        <v>0</v>
      </c>
      <c r="F108" s="41">
        <v>0</v>
      </c>
      <c r="G108" s="84">
        <v>0</v>
      </c>
      <c r="H108" s="60"/>
      <c r="I108" s="3">
        <v>0</v>
      </c>
      <c r="J108" s="73">
        <v>0</v>
      </c>
      <c r="K108" s="73">
        <v>0</v>
      </c>
      <c r="L108" s="73">
        <v>0</v>
      </c>
      <c r="M108" s="73">
        <v>0</v>
      </c>
      <c r="N108" s="73">
        <v>0</v>
      </c>
      <c r="O108" s="73">
        <v>0</v>
      </c>
      <c r="P108" s="73">
        <v>0</v>
      </c>
      <c r="Q108" s="76">
        <v>0</v>
      </c>
    </row>
    <row r="109" spans="1:17" x14ac:dyDescent="0.25">
      <c r="A109" s="18" t="s">
        <v>118</v>
      </c>
      <c r="B109" s="19"/>
      <c r="C109" s="19"/>
      <c r="D109" s="56">
        <v>16870048</v>
      </c>
      <c r="E109" s="56">
        <v>345036.19</v>
      </c>
      <c r="F109" s="33">
        <v>16525011.810000001</v>
      </c>
      <c r="G109" s="100">
        <v>2979594.5052538346</v>
      </c>
      <c r="H109" s="61">
        <v>2797688.5052538346</v>
      </c>
      <c r="I109" s="2">
        <v>1156015.7659752653</v>
      </c>
      <c r="J109" s="74">
        <v>1286269.8440211224</v>
      </c>
      <c r="K109" s="74">
        <v>1161720.8718236992</v>
      </c>
      <c r="L109" s="74">
        <v>1254085.2217904488</v>
      </c>
      <c r="M109" s="74">
        <v>1286648.7413019128</v>
      </c>
      <c r="N109" s="74">
        <v>1338750.3725202568</v>
      </c>
      <c r="O109" s="74">
        <v>1120574.7917934451</v>
      </c>
      <c r="P109" s="79">
        <v>1355032.1322759874</v>
      </c>
      <c r="Q109" s="75">
        <v>3586319.563244028</v>
      </c>
    </row>
    <row r="110" spans="1:17" x14ac:dyDescent="0.25">
      <c r="A110" s="11" t="s">
        <v>119</v>
      </c>
      <c r="B110" s="12" t="s">
        <v>120</v>
      </c>
      <c r="C110" s="12" t="s">
        <v>19</v>
      </c>
      <c r="D110" s="53">
        <v>0</v>
      </c>
      <c r="E110" s="54">
        <v>0</v>
      </c>
      <c r="F110" s="50">
        <v>0</v>
      </c>
      <c r="G110" s="83">
        <v>0</v>
      </c>
      <c r="H110" s="62">
        <v>0</v>
      </c>
      <c r="I110" s="4">
        <v>0</v>
      </c>
      <c r="J110" s="71">
        <v>0</v>
      </c>
      <c r="K110" s="71">
        <v>0</v>
      </c>
      <c r="L110" s="71">
        <v>0</v>
      </c>
      <c r="M110" s="71">
        <v>0</v>
      </c>
      <c r="N110" s="71">
        <v>0</v>
      </c>
      <c r="O110" s="71">
        <v>0</v>
      </c>
      <c r="P110" s="71">
        <v>0</v>
      </c>
      <c r="Q110" s="72">
        <v>0</v>
      </c>
    </row>
    <row r="111" spans="1:17" x14ac:dyDescent="0.25">
      <c r="A111" s="14"/>
      <c r="B111" s="15"/>
      <c r="C111" s="16" t="s">
        <v>20</v>
      </c>
      <c r="D111" s="55">
        <v>5443691</v>
      </c>
      <c r="E111" s="55">
        <v>323442.84000000003</v>
      </c>
      <c r="F111" s="41">
        <v>5120248.16</v>
      </c>
      <c r="G111" s="84">
        <v>1130777.9612533143</v>
      </c>
      <c r="H111" s="60"/>
      <c r="I111" s="3">
        <v>358697.62831884483</v>
      </c>
      <c r="J111" s="73">
        <v>399113.88409065967</v>
      </c>
      <c r="K111" s="73">
        <v>360467.8532564044</v>
      </c>
      <c r="L111" s="73">
        <v>389127.38736434467</v>
      </c>
      <c r="M111" s="73">
        <v>399231.45130729815</v>
      </c>
      <c r="N111" s="73">
        <v>415397.95361602446</v>
      </c>
      <c r="O111" s="73">
        <v>347700.72519823443</v>
      </c>
      <c r="P111" s="73">
        <v>420449.98558750097</v>
      </c>
      <c r="Q111" s="76">
        <v>899283.33000737429</v>
      </c>
    </row>
    <row r="112" spans="1:17" x14ac:dyDescent="0.25">
      <c r="A112" s="18" t="s">
        <v>118</v>
      </c>
      <c r="B112" s="19"/>
      <c r="C112" s="19"/>
      <c r="D112" s="56">
        <v>5443691</v>
      </c>
      <c r="E112" s="56">
        <v>323442.84000000003</v>
      </c>
      <c r="F112" s="33">
        <v>5120248.16</v>
      </c>
      <c r="G112" s="100">
        <v>1130777.9612533143</v>
      </c>
      <c r="H112" s="61">
        <v>0</v>
      </c>
      <c r="I112" s="2">
        <v>358697.62831884483</v>
      </c>
      <c r="J112" s="74">
        <v>399113.88409065967</v>
      </c>
      <c r="K112" s="74">
        <v>360467.8532564044</v>
      </c>
      <c r="L112" s="74">
        <v>389127.38736434467</v>
      </c>
      <c r="M112" s="74">
        <v>399231.45130729815</v>
      </c>
      <c r="N112" s="74">
        <v>415397.95361602446</v>
      </c>
      <c r="O112" s="74">
        <v>347700.72519823443</v>
      </c>
      <c r="P112" s="79">
        <v>420449.98558750097</v>
      </c>
      <c r="Q112" s="75">
        <v>899283.33000737429</v>
      </c>
    </row>
    <row r="113" spans="1:17" x14ac:dyDescent="0.25">
      <c r="A113" s="11" t="s">
        <v>121</v>
      </c>
      <c r="B113" s="12" t="s">
        <v>122</v>
      </c>
      <c r="C113" s="12" t="s">
        <v>19</v>
      </c>
      <c r="D113" s="53">
        <v>0</v>
      </c>
      <c r="E113" s="54">
        <v>0</v>
      </c>
      <c r="F113" s="50">
        <v>0</v>
      </c>
      <c r="G113" s="83">
        <v>0</v>
      </c>
      <c r="H113" s="62">
        <v>0</v>
      </c>
      <c r="I113" s="4">
        <v>0</v>
      </c>
      <c r="J113" s="71">
        <v>0</v>
      </c>
      <c r="K113" s="71">
        <v>0</v>
      </c>
      <c r="L113" s="71">
        <v>0</v>
      </c>
      <c r="M113" s="71">
        <v>0</v>
      </c>
      <c r="N113" s="71">
        <v>0</v>
      </c>
      <c r="O113" s="71">
        <v>0</v>
      </c>
      <c r="P113" s="71">
        <v>0</v>
      </c>
      <c r="Q113" s="72">
        <v>0</v>
      </c>
    </row>
    <row r="114" spans="1:17" x14ac:dyDescent="0.25">
      <c r="A114" s="14"/>
      <c r="B114" s="15"/>
      <c r="C114" s="16" t="s">
        <v>20</v>
      </c>
      <c r="D114" s="55">
        <v>1645573</v>
      </c>
      <c r="E114" s="55">
        <v>0</v>
      </c>
      <c r="F114" s="41">
        <v>1645573</v>
      </c>
      <c r="G114" s="84">
        <v>1645572.76</v>
      </c>
      <c r="H114" s="60"/>
      <c r="I114" s="3">
        <v>0</v>
      </c>
      <c r="J114" s="73">
        <v>2.4916842114180326E-2</v>
      </c>
      <c r="K114" s="73">
        <v>2.25041548255831E-2</v>
      </c>
      <c r="L114" s="73">
        <v>2.4293381022289395E-2</v>
      </c>
      <c r="M114" s="73">
        <v>2.4924181867390871E-2</v>
      </c>
      <c r="N114" s="73">
        <v>2.5933463126420975E-2</v>
      </c>
      <c r="O114" s="73">
        <v>2.1707097766920924E-2</v>
      </c>
      <c r="P114" s="73">
        <v>2.6248863665387034E-2</v>
      </c>
      <c r="Q114" s="76">
        <v>6.9472015369683504E-2</v>
      </c>
    </row>
    <row r="115" spans="1:17" x14ac:dyDescent="0.25">
      <c r="A115" s="18" t="s">
        <v>118</v>
      </c>
      <c r="B115" s="19"/>
      <c r="C115" s="19"/>
      <c r="D115" s="56">
        <v>1645573</v>
      </c>
      <c r="E115" s="56">
        <v>0</v>
      </c>
      <c r="F115" s="33">
        <v>1645573</v>
      </c>
      <c r="G115" s="100">
        <v>1645572.76</v>
      </c>
      <c r="H115" s="61">
        <v>0</v>
      </c>
      <c r="I115" s="2">
        <v>0</v>
      </c>
      <c r="J115" s="74">
        <v>2.4916842114180326E-2</v>
      </c>
      <c r="K115" s="74">
        <v>2.25041548255831E-2</v>
      </c>
      <c r="L115" s="74">
        <v>2.4293381022289395E-2</v>
      </c>
      <c r="M115" s="74">
        <v>2.4924181867390871E-2</v>
      </c>
      <c r="N115" s="74">
        <v>2.5933463126420975E-2</v>
      </c>
      <c r="O115" s="74">
        <v>2.1707097766920924E-2</v>
      </c>
      <c r="P115" s="79">
        <v>2.6248863665387034E-2</v>
      </c>
      <c r="Q115" s="75">
        <v>6.9472015369683504E-2</v>
      </c>
    </row>
    <row r="116" spans="1:17" x14ac:dyDescent="0.25">
      <c r="A116" s="11" t="s">
        <v>123</v>
      </c>
      <c r="B116" s="12" t="s">
        <v>124</v>
      </c>
      <c r="C116" s="12" t="s">
        <v>19</v>
      </c>
      <c r="D116" s="53">
        <v>10994190</v>
      </c>
      <c r="E116" s="54">
        <v>197155.48</v>
      </c>
      <c r="F116" s="50">
        <v>10797034.52</v>
      </c>
      <c r="G116" s="83">
        <v>2007793.4485444687</v>
      </c>
      <c r="H116" s="62">
        <v>1992718.4485444687</v>
      </c>
      <c r="I116" s="4">
        <v>1448637.1813724851</v>
      </c>
      <c r="J116" s="71">
        <v>762102.78528551571</v>
      </c>
      <c r="K116" s="71">
        <v>688308.69063476287</v>
      </c>
      <c r="L116" s="71">
        <v>743033.69930844102</v>
      </c>
      <c r="M116" s="71">
        <v>762327.27836087625</v>
      </c>
      <c r="N116" s="71">
        <v>793197.00484477449</v>
      </c>
      <c r="O116" s="71">
        <v>663930.02519345284</v>
      </c>
      <c r="P116" s="71">
        <v>802843.79437099211</v>
      </c>
      <c r="Q116" s="72">
        <v>2124860.6120842304</v>
      </c>
    </row>
    <row r="117" spans="1:17" x14ac:dyDescent="0.25">
      <c r="A117" s="14"/>
      <c r="B117" s="15"/>
      <c r="C117" s="16" t="s">
        <v>20</v>
      </c>
      <c r="D117" s="55">
        <v>0</v>
      </c>
      <c r="E117" s="55">
        <v>0</v>
      </c>
      <c r="F117" s="41">
        <v>0</v>
      </c>
      <c r="G117" s="84">
        <v>0</v>
      </c>
      <c r="H117" s="60"/>
      <c r="I117" s="3">
        <v>0</v>
      </c>
      <c r="J117" s="73">
        <v>0</v>
      </c>
      <c r="K117" s="73">
        <v>0</v>
      </c>
      <c r="L117" s="73">
        <v>0</v>
      </c>
      <c r="M117" s="73">
        <v>0</v>
      </c>
      <c r="N117" s="73">
        <v>0</v>
      </c>
      <c r="O117" s="73">
        <v>0</v>
      </c>
      <c r="P117" s="73">
        <v>0</v>
      </c>
      <c r="Q117" s="76">
        <v>0</v>
      </c>
    </row>
    <row r="118" spans="1:17" x14ac:dyDescent="0.25">
      <c r="A118" s="18" t="s">
        <v>125</v>
      </c>
      <c r="B118" s="19"/>
      <c r="C118" s="19"/>
      <c r="D118" s="56">
        <v>10994190</v>
      </c>
      <c r="E118" s="56">
        <v>197155.48</v>
      </c>
      <c r="F118" s="33">
        <v>10797034.52</v>
      </c>
      <c r="G118" s="100">
        <v>2007793.4485444687</v>
      </c>
      <c r="H118" s="61">
        <v>1992718.4485444687</v>
      </c>
      <c r="I118" s="2">
        <v>1448637.1813724851</v>
      </c>
      <c r="J118" s="74">
        <v>762102.78528551571</v>
      </c>
      <c r="K118" s="74">
        <v>688308.69063476287</v>
      </c>
      <c r="L118" s="74">
        <v>743033.69930844102</v>
      </c>
      <c r="M118" s="74">
        <v>762327.27836087625</v>
      </c>
      <c r="N118" s="74">
        <v>793197.00484477449</v>
      </c>
      <c r="O118" s="74">
        <v>663930.02519345284</v>
      </c>
      <c r="P118" s="79">
        <v>802843.79437099211</v>
      </c>
      <c r="Q118" s="75">
        <v>2124860.6120842304</v>
      </c>
    </row>
    <row r="119" spans="1:17" x14ac:dyDescent="0.25">
      <c r="A119" s="11" t="s">
        <v>126</v>
      </c>
      <c r="B119" s="12" t="s">
        <v>127</v>
      </c>
      <c r="C119" s="12" t="s">
        <v>19</v>
      </c>
      <c r="D119" s="53">
        <v>176403</v>
      </c>
      <c r="E119" s="54">
        <v>10799.71</v>
      </c>
      <c r="F119" s="50">
        <v>165603.29</v>
      </c>
      <c r="G119" s="83">
        <v>41392.624828670989</v>
      </c>
      <c r="H119" s="62">
        <v>36388.624828670989</v>
      </c>
      <c r="I119" s="4">
        <v>10600.595316470535</v>
      </c>
      <c r="J119" s="71">
        <v>11795.017408559579</v>
      </c>
      <c r="K119" s="71">
        <v>10652.910795304728</v>
      </c>
      <c r="L119" s="71">
        <v>11499.886350902234</v>
      </c>
      <c r="M119" s="71">
        <v>11798.491873924489</v>
      </c>
      <c r="N119" s="71">
        <v>12276.260710760107</v>
      </c>
      <c r="O119" s="71">
        <v>10275.603706510956</v>
      </c>
      <c r="P119" s="71">
        <v>12425.563472271242</v>
      </c>
      <c r="Q119" s="72">
        <v>32886.33553662512</v>
      </c>
    </row>
    <row r="120" spans="1:17" x14ac:dyDescent="0.25">
      <c r="A120" s="14"/>
      <c r="B120" s="15"/>
      <c r="C120" s="16" t="s">
        <v>20</v>
      </c>
      <c r="D120" s="55">
        <v>0</v>
      </c>
      <c r="E120" s="55">
        <v>0</v>
      </c>
      <c r="F120" s="41">
        <v>0</v>
      </c>
      <c r="G120" s="84">
        <v>0</v>
      </c>
      <c r="H120" s="60"/>
      <c r="I120" s="3">
        <v>0</v>
      </c>
      <c r="J120" s="73">
        <v>0</v>
      </c>
      <c r="K120" s="73">
        <v>0</v>
      </c>
      <c r="L120" s="73">
        <v>0</v>
      </c>
      <c r="M120" s="73">
        <v>0</v>
      </c>
      <c r="N120" s="73">
        <v>0</v>
      </c>
      <c r="O120" s="73">
        <v>0</v>
      </c>
      <c r="P120" s="73">
        <v>0</v>
      </c>
      <c r="Q120" s="76">
        <v>0</v>
      </c>
    </row>
    <row r="121" spans="1:17" x14ac:dyDescent="0.25">
      <c r="A121" s="18" t="s">
        <v>128</v>
      </c>
      <c r="B121" s="19"/>
      <c r="C121" s="19"/>
      <c r="D121" s="56">
        <v>176403</v>
      </c>
      <c r="E121" s="56">
        <v>10799.71</v>
      </c>
      <c r="F121" s="33">
        <v>165603.29</v>
      </c>
      <c r="G121" s="100">
        <v>41392.624828670989</v>
      </c>
      <c r="H121" s="61">
        <v>36388.624828670989</v>
      </c>
      <c r="I121" s="2">
        <v>10600.595316470535</v>
      </c>
      <c r="J121" s="74">
        <v>11795.017408559579</v>
      </c>
      <c r="K121" s="74">
        <v>10652.910795304728</v>
      </c>
      <c r="L121" s="74">
        <v>11499.886350902234</v>
      </c>
      <c r="M121" s="74">
        <v>11798.491873924489</v>
      </c>
      <c r="N121" s="74">
        <v>12276.260710760107</v>
      </c>
      <c r="O121" s="74">
        <v>10275.603706510956</v>
      </c>
      <c r="P121" s="79">
        <v>12425.563472271242</v>
      </c>
      <c r="Q121" s="75">
        <v>32886.33553662512</v>
      </c>
    </row>
    <row r="122" spans="1:17" x14ac:dyDescent="0.25">
      <c r="A122" s="11" t="s">
        <v>129</v>
      </c>
      <c r="B122" s="12" t="s">
        <v>130</v>
      </c>
      <c r="C122" s="12" t="s">
        <v>19</v>
      </c>
      <c r="D122" s="53">
        <v>19784552</v>
      </c>
      <c r="E122" s="54">
        <v>0</v>
      </c>
      <c r="F122" s="50">
        <v>19784552</v>
      </c>
      <c r="G122" s="83">
        <v>4713276.2056341525</v>
      </c>
      <c r="H122" s="62">
        <v>4651530.2056341525</v>
      </c>
      <c r="I122" s="4">
        <v>1384038.5893653082</v>
      </c>
      <c r="J122" s="71">
        <v>1539985.1393551156</v>
      </c>
      <c r="K122" s="71">
        <v>1390869.0209935354</v>
      </c>
      <c r="L122" s="71">
        <v>1501452.1362054422</v>
      </c>
      <c r="M122" s="71">
        <v>1540438.7737028934</v>
      </c>
      <c r="N122" s="71">
        <v>1602817.3936988171</v>
      </c>
      <c r="O122" s="71">
        <v>1341606.9224658906</v>
      </c>
      <c r="P122" s="71">
        <v>1622310.7124475427</v>
      </c>
      <c r="Q122" s="72">
        <v>3147757.1061312985</v>
      </c>
    </row>
    <row r="123" spans="1:17" x14ac:dyDescent="0.25">
      <c r="A123" s="14"/>
      <c r="B123" s="31"/>
      <c r="C123" s="16" t="s">
        <v>20</v>
      </c>
      <c r="D123" s="55">
        <v>0</v>
      </c>
      <c r="E123" s="55">
        <v>0</v>
      </c>
      <c r="F123" s="41">
        <v>0</v>
      </c>
      <c r="G123" s="84">
        <v>0</v>
      </c>
      <c r="H123" s="60"/>
      <c r="I123" s="3">
        <v>0</v>
      </c>
      <c r="J123" s="73">
        <v>0</v>
      </c>
      <c r="K123" s="73">
        <v>0</v>
      </c>
      <c r="L123" s="73">
        <v>0</v>
      </c>
      <c r="M123" s="73">
        <v>0</v>
      </c>
      <c r="N123" s="73">
        <v>0</v>
      </c>
      <c r="O123" s="73">
        <v>0</v>
      </c>
      <c r="P123" s="73">
        <v>0</v>
      </c>
      <c r="Q123" s="76">
        <v>0</v>
      </c>
    </row>
    <row r="124" spans="1:17" x14ac:dyDescent="0.25">
      <c r="A124" s="18" t="s">
        <v>131</v>
      </c>
      <c r="B124" s="19"/>
      <c r="C124" s="19"/>
      <c r="D124" s="56">
        <v>19784552</v>
      </c>
      <c r="E124" s="56">
        <v>0</v>
      </c>
      <c r="F124" s="33">
        <v>19784552</v>
      </c>
      <c r="G124" s="100">
        <v>4713276.2056341525</v>
      </c>
      <c r="H124" s="61">
        <v>4651530.2056341525</v>
      </c>
      <c r="I124" s="2">
        <v>1384038.5893653082</v>
      </c>
      <c r="J124" s="74">
        <v>1539985.1393551156</v>
      </c>
      <c r="K124" s="74">
        <v>1390869.0209935354</v>
      </c>
      <c r="L124" s="74">
        <v>1501452.1362054422</v>
      </c>
      <c r="M124" s="74">
        <v>1540438.7737028934</v>
      </c>
      <c r="N124" s="74">
        <v>1602817.3936988171</v>
      </c>
      <c r="O124" s="74">
        <v>1341606.9224658906</v>
      </c>
      <c r="P124" s="79">
        <v>1622310.7124475427</v>
      </c>
      <c r="Q124" s="75">
        <v>3147757.1061312985</v>
      </c>
    </row>
    <row r="125" spans="1:17" x14ac:dyDescent="0.25">
      <c r="A125" s="11" t="s">
        <v>132</v>
      </c>
      <c r="B125" s="12" t="s">
        <v>133</v>
      </c>
      <c r="C125" s="12" t="s">
        <v>19</v>
      </c>
      <c r="D125" s="53">
        <v>436528</v>
      </c>
      <c r="E125" s="54">
        <v>4496.88</v>
      </c>
      <c r="F125" s="50">
        <v>432031.12</v>
      </c>
      <c r="G125" s="83">
        <v>113529.43714169887</v>
      </c>
      <c r="H125" s="62">
        <v>106948.43714169887</v>
      </c>
      <c r="I125" s="4">
        <v>37322.406733995944</v>
      </c>
      <c r="J125" s="71">
        <v>41778.252339233411</v>
      </c>
      <c r="K125" s="71">
        <v>36853.60407111884</v>
      </c>
      <c r="L125" s="71">
        <v>36801.989735897572</v>
      </c>
      <c r="M125" s="71">
        <v>36784.519783772004</v>
      </c>
      <c r="N125" s="71">
        <v>36755.865045039041</v>
      </c>
      <c r="O125" s="71">
        <v>36876.315249048639</v>
      </c>
      <c r="P125" s="71">
        <v>36745.702105945849</v>
      </c>
      <c r="Q125" s="72">
        <v>18583.02779424988</v>
      </c>
    </row>
    <row r="126" spans="1:17" x14ac:dyDescent="0.25">
      <c r="A126" s="14"/>
      <c r="B126" s="15"/>
      <c r="C126" s="16" t="s">
        <v>20</v>
      </c>
      <c r="D126" s="55">
        <v>0</v>
      </c>
      <c r="E126" s="55">
        <v>0</v>
      </c>
      <c r="F126" s="41">
        <v>0</v>
      </c>
      <c r="G126" s="84">
        <v>0</v>
      </c>
      <c r="H126" s="60"/>
      <c r="I126" s="3">
        <v>0</v>
      </c>
      <c r="J126" s="73">
        <v>0</v>
      </c>
      <c r="K126" s="73">
        <v>0</v>
      </c>
      <c r="L126" s="73">
        <v>0</v>
      </c>
      <c r="M126" s="73">
        <v>0</v>
      </c>
      <c r="N126" s="73">
        <v>0</v>
      </c>
      <c r="O126" s="73">
        <v>0</v>
      </c>
      <c r="P126" s="73">
        <v>0</v>
      </c>
      <c r="Q126" s="76">
        <v>0</v>
      </c>
    </row>
    <row r="127" spans="1:17" x14ac:dyDescent="0.25">
      <c r="A127" s="18" t="s">
        <v>134</v>
      </c>
      <c r="B127" s="19"/>
      <c r="C127" s="19"/>
      <c r="D127" s="56">
        <v>436528</v>
      </c>
      <c r="E127" s="56">
        <v>4496.88</v>
      </c>
      <c r="F127" s="33">
        <v>432031.12</v>
      </c>
      <c r="G127" s="100">
        <v>113529.43714169887</v>
      </c>
      <c r="H127" s="61">
        <v>106948.43714169887</v>
      </c>
      <c r="I127" s="2">
        <v>37322.406733995944</v>
      </c>
      <c r="J127" s="74">
        <v>41778.252339233411</v>
      </c>
      <c r="K127" s="74">
        <v>36853.60407111884</v>
      </c>
      <c r="L127" s="74">
        <v>36801.989735897572</v>
      </c>
      <c r="M127" s="74">
        <v>36784.519783772004</v>
      </c>
      <c r="N127" s="74">
        <v>36755.865045039041</v>
      </c>
      <c r="O127" s="74">
        <v>36876.315249048639</v>
      </c>
      <c r="P127" s="79">
        <v>36745.702105945849</v>
      </c>
      <c r="Q127" s="75">
        <v>18583.02779424988</v>
      </c>
    </row>
    <row r="128" spans="1:17" x14ac:dyDescent="0.25">
      <c r="A128" s="11" t="s">
        <v>135</v>
      </c>
      <c r="B128" s="12" t="s">
        <v>136</v>
      </c>
      <c r="C128" s="12" t="s">
        <v>19</v>
      </c>
      <c r="D128" s="53">
        <v>1457184</v>
      </c>
      <c r="E128" s="54">
        <v>0</v>
      </c>
      <c r="F128" s="50">
        <v>1457184</v>
      </c>
      <c r="G128" s="83">
        <v>262742.16862685577</v>
      </c>
      <c r="H128" s="62">
        <v>200932.16862685577</v>
      </c>
      <c r="I128" s="4">
        <v>101938.06196904019</v>
      </c>
      <c r="J128" s="71">
        <v>113423.93324377749</v>
      </c>
      <c r="K128" s="71">
        <v>102441.1411230056</v>
      </c>
      <c r="L128" s="71">
        <v>110585.87678125803</v>
      </c>
      <c r="M128" s="71">
        <v>113457.34459994233</v>
      </c>
      <c r="N128" s="71">
        <v>118051.69310983724</v>
      </c>
      <c r="O128" s="71">
        <v>98812.858724652324</v>
      </c>
      <c r="P128" s="71">
        <v>119487.42701917933</v>
      </c>
      <c r="Q128" s="72">
        <v>316243.49480245146</v>
      </c>
    </row>
    <row r="129" spans="1:17" x14ac:dyDescent="0.25">
      <c r="A129" s="14"/>
      <c r="B129" s="15"/>
      <c r="C129" s="16" t="s">
        <v>20</v>
      </c>
      <c r="D129" s="55">
        <v>0</v>
      </c>
      <c r="E129" s="55">
        <v>0</v>
      </c>
      <c r="F129" s="41">
        <v>0</v>
      </c>
      <c r="G129" s="84">
        <v>0</v>
      </c>
      <c r="H129" s="60"/>
      <c r="I129" s="3">
        <v>0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0</v>
      </c>
      <c r="P129" s="73">
        <v>0</v>
      </c>
      <c r="Q129" s="76">
        <v>0</v>
      </c>
    </row>
    <row r="130" spans="1:17" x14ac:dyDescent="0.25">
      <c r="A130" s="18" t="s">
        <v>137</v>
      </c>
      <c r="B130" s="19"/>
      <c r="C130" s="19"/>
      <c r="D130" s="56">
        <v>1457184</v>
      </c>
      <c r="E130" s="56">
        <v>0</v>
      </c>
      <c r="F130" s="33">
        <v>1457184</v>
      </c>
      <c r="G130" s="100">
        <v>262742.16862685577</v>
      </c>
      <c r="H130" s="61">
        <v>200932.16862685577</v>
      </c>
      <c r="I130" s="2">
        <v>101938.06196904019</v>
      </c>
      <c r="J130" s="74">
        <v>113423.93324377749</v>
      </c>
      <c r="K130" s="74">
        <v>102441.1411230056</v>
      </c>
      <c r="L130" s="74">
        <v>110585.87678125803</v>
      </c>
      <c r="M130" s="74">
        <v>113457.34459994233</v>
      </c>
      <c r="N130" s="74">
        <v>118051.69310983724</v>
      </c>
      <c r="O130" s="74">
        <v>98812.858724652324</v>
      </c>
      <c r="P130" s="79">
        <v>119487.42701917933</v>
      </c>
      <c r="Q130" s="75">
        <v>316243.49480245146</v>
      </c>
    </row>
    <row r="131" spans="1:17" x14ac:dyDescent="0.25">
      <c r="A131" s="11" t="s">
        <v>138</v>
      </c>
      <c r="B131" s="12" t="s">
        <v>139</v>
      </c>
      <c r="C131" s="12" t="s">
        <v>19</v>
      </c>
      <c r="D131" s="53">
        <v>2073544</v>
      </c>
      <c r="E131" s="54">
        <v>10318.85</v>
      </c>
      <c r="F131" s="50">
        <v>2063225.15</v>
      </c>
      <c r="G131" s="83">
        <v>479353.31977916881</v>
      </c>
      <c r="H131" s="62">
        <v>474940.31977916881</v>
      </c>
      <c r="I131" s="4">
        <v>216100.45134710788</v>
      </c>
      <c r="J131" s="71">
        <v>169378.26481116971</v>
      </c>
      <c r="K131" s="71">
        <v>169378.89339178801</v>
      </c>
      <c r="L131" s="71">
        <v>199379.68526127515</v>
      </c>
      <c r="M131" s="71">
        <v>169379.20545002702</v>
      </c>
      <c r="N131" s="71">
        <v>169379.32792051369</v>
      </c>
      <c r="O131" s="71">
        <v>169378.6704671164</v>
      </c>
      <c r="P131" s="71">
        <v>161378.95275389636</v>
      </c>
      <c r="Q131" s="72">
        <v>160118.37881793687</v>
      </c>
    </row>
    <row r="132" spans="1:17" x14ac:dyDescent="0.25">
      <c r="A132" s="14"/>
      <c r="B132" s="15"/>
      <c r="C132" s="16" t="s">
        <v>20</v>
      </c>
      <c r="D132" s="55">
        <v>0</v>
      </c>
      <c r="E132" s="55">
        <v>0</v>
      </c>
      <c r="F132" s="41">
        <v>0</v>
      </c>
      <c r="G132" s="84">
        <v>0</v>
      </c>
      <c r="H132" s="60"/>
      <c r="I132" s="3">
        <v>0</v>
      </c>
      <c r="J132" s="73">
        <v>0</v>
      </c>
      <c r="K132" s="73">
        <v>0</v>
      </c>
      <c r="L132" s="73">
        <v>0</v>
      </c>
      <c r="M132" s="73">
        <v>0</v>
      </c>
      <c r="N132" s="73">
        <v>0</v>
      </c>
      <c r="O132" s="73">
        <v>0</v>
      </c>
      <c r="P132" s="73">
        <v>0</v>
      </c>
      <c r="Q132" s="76">
        <v>0</v>
      </c>
    </row>
    <row r="133" spans="1:17" x14ac:dyDescent="0.25">
      <c r="A133" s="18" t="s">
        <v>140</v>
      </c>
      <c r="B133" s="19"/>
      <c r="C133" s="19"/>
      <c r="D133" s="56">
        <v>2073544</v>
      </c>
      <c r="E133" s="56">
        <v>10318.85</v>
      </c>
      <c r="F133" s="33">
        <v>2063225.15</v>
      </c>
      <c r="G133" s="100">
        <v>479353.31977916881</v>
      </c>
      <c r="H133" s="61">
        <v>474940.31977916881</v>
      </c>
      <c r="I133" s="2">
        <v>216100.45134710788</v>
      </c>
      <c r="J133" s="74">
        <v>169378.26481116971</v>
      </c>
      <c r="K133" s="74">
        <v>169378.89339178801</v>
      </c>
      <c r="L133" s="74">
        <v>199379.68526127515</v>
      </c>
      <c r="M133" s="74">
        <v>169379.20545002702</v>
      </c>
      <c r="N133" s="74">
        <v>169379.32792051369</v>
      </c>
      <c r="O133" s="74">
        <v>169378.6704671164</v>
      </c>
      <c r="P133" s="79">
        <v>161378.95275389636</v>
      </c>
      <c r="Q133" s="75">
        <v>160118.37881793687</v>
      </c>
    </row>
    <row r="134" spans="1:17" x14ac:dyDescent="0.25">
      <c r="A134" s="11" t="s">
        <v>141</v>
      </c>
      <c r="B134" s="12" t="s">
        <v>142</v>
      </c>
      <c r="C134" s="12" t="s">
        <v>19</v>
      </c>
      <c r="D134" s="53">
        <v>723472</v>
      </c>
      <c r="E134" s="54">
        <v>14716.649999999994</v>
      </c>
      <c r="F134" s="50">
        <v>708755.35</v>
      </c>
      <c r="G134" s="83">
        <v>122945.50902491465</v>
      </c>
      <c r="H134" s="62">
        <v>64741.509024914645</v>
      </c>
      <c r="I134" s="4">
        <v>49995.16787078802</v>
      </c>
      <c r="J134" s="71">
        <v>55628.373480456736</v>
      </c>
      <c r="K134" s="71">
        <v>50241.901291739632</v>
      </c>
      <c r="L134" s="71">
        <v>54236.458561439242</v>
      </c>
      <c r="M134" s="71">
        <v>55644.759963856428</v>
      </c>
      <c r="N134" s="71">
        <v>57898.042207723949</v>
      </c>
      <c r="O134" s="71">
        <v>48462.422811528842</v>
      </c>
      <c r="P134" s="71">
        <v>58602.192908932455</v>
      </c>
      <c r="Q134" s="72">
        <v>155100.52187862003</v>
      </c>
    </row>
    <row r="135" spans="1:17" x14ac:dyDescent="0.25">
      <c r="A135" s="14"/>
      <c r="B135" s="15"/>
      <c r="C135" s="16" t="s">
        <v>20</v>
      </c>
      <c r="D135" s="55">
        <v>52200</v>
      </c>
      <c r="E135" s="55">
        <v>0</v>
      </c>
      <c r="F135" s="41">
        <v>52200</v>
      </c>
      <c r="G135" s="84">
        <v>4631.4545625442488</v>
      </c>
      <c r="H135" s="60"/>
      <c r="I135" s="3">
        <v>4059.6747411349033</v>
      </c>
      <c r="J135" s="73">
        <v>4517.0985982623788</v>
      </c>
      <c r="K135" s="73">
        <v>4079.7098261139126</v>
      </c>
      <c r="L135" s="73">
        <v>4404.0732384286384</v>
      </c>
      <c r="M135" s="73">
        <v>4518.4292027105075</v>
      </c>
      <c r="N135" s="73">
        <v>4701.3987455614952</v>
      </c>
      <c r="O135" s="73">
        <v>3935.2137848729726</v>
      </c>
      <c r="P135" s="73">
        <v>4758.5767277024279</v>
      </c>
      <c r="Q135" s="76">
        <v>12594.370572668515</v>
      </c>
    </row>
    <row r="136" spans="1:17" x14ac:dyDescent="0.25">
      <c r="A136" s="18" t="s">
        <v>143</v>
      </c>
      <c r="B136" s="19"/>
      <c r="C136" s="19"/>
      <c r="D136" s="56">
        <v>775672</v>
      </c>
      <c r="E136" s="56">
        <v>14716.649999999994</v>
      </c>
      <c r="F136" s="33">
        <v>760955.35</v>
      </c>
      <c r="G136" s="100">
        <v>127576.9635874589</v>
      </c>
      <c r="H136" s="61">
        <v>64741.509024914645</v>
      </c>
      <c r="I136" s="2">
        <v>54054.842611922926</v>
      </c>
      <c r="J136" s="74">
        <v>60145.472078719118</v>
      </c>
      <c r="K136" s="74">
        <v>54321.61111785355</v>
      </c>
      <c r="L136" s="74">
        <v>58640.531799867866</v>
      </c>
      <c r="M136" s="74">
        <v>60163.189166566939</v>
      </c>
      <c r="N136" s="74">
        <v>62599.440953285433</v>
      </c>
      <c r="O136" s="74">
        <v>52397.636596401862</v>
      </c>
      <c r="P136" s="79">
        <v>63360.769636634854</v>
      </c>
      <c r="Q136" s="75">
        <v>167694.89245128853</v>
      </c>
    </row>
    <row r="137" spans="1:17" x14ac:dyDescent="0.25">
      <c r="A137" s="11" t="s">
        <v>144</v>
      </c>
      <c r="B137" s="12" t="s">
        <v>145</v>
      </c>
      <c r="C137" s="12" t="s">
        <v>19</v>
      </c>
      <c r="D137" s="53">
        <v>0</v>
      </c>
      <c r="E137" s="54">
        <v>0</v>
      </c>
      <c r="F137" s="50">
        <v>0</v>
      </c>
      <c r="G137" s="83">
        <v>0</v>
      </c>
      <c r="H137" s="62">
        <v>0</v>
      </c>
      <c r="I137" s="4">
        <v>0</v>
      </c>
      <c r="J137" s="71">
        <v>0</v>
      </c>
      <c r="K137" s="71">
        <v>0</v>
      </c>
      <c r="L137" s="71">
        <v>0</v>
      </c>
      <c r="M137" s="71">
        <v>0</v>
      </c>
      <c r="N137" s="71">
        <v>0</v>
      </c>
      <c r="O137" s="71">
        <v>0</v>
      </c>
      <c r="P137" s="71">
        <v>0</v>
      </c>
      <c r="Q137" s="72">
        <v>0</v>
      </c>
    </row>
    <row r="138" spans="1:17" x14ac:dyDescent="0.25">
      <c r="A138" s="14"/>
      <c r="B138" s="15"/>
      <c r="C138" s="16" t="s">
        <v>20</v>
      </c>
      <c r="D138" s="55">
        <v>5748265</v>
      </c>
      <c r="E138" s="55">
        <v>264867.34999999998</v>
      </c>
      <c r="F138" s="41">
        <v>5483397.6500000004</v>
      </c>
      <c r="G138" s="84">
        <v>1500000</v>
      </c>
      <c r="H138" s="60"/>
      <c r="I138" s="3">
        <v>1112708</v>
      </c>
      <c r="J138" s="73">
        <v>0</v>
      </c>
      <c r="K138" s="73">
        <v>0</v>
      </c>
      <c r="L138" s="73">
        <v>0</v>
      </c>
      <c r="M138" s="73">
        <v>0</v>
      </c>
      <c r="N138" s="73">
        <v>0</v>
      </c>
      <c r="O138" s="73">
        <v>0</v>
      </c>
      <c r="P138" s="73">
        <v>0</v>
      </c>
      <c r="Q138" s="76">
        <v>0</v>
      </c>
    </row>
    <row r="139" spans="1:17" x14ac:dyDescent="0.25">
      <c r="A139" s="18" t="s">
        <v>146</v>
      </c>
      <c r="B139" s="19"/>
      <c r="C139" s="19"/>
      <c r="D139" s="56">
        <v>5748265</v>
      </c>
      <c r="E139" s="56">
        <v>264867.34999999998</v>
      </c>
      <c r="F139" s="33">
        <v>5483397.6500000004</v>
      </c>
      <c r="G139" s="100">
        <v>1500000</v>
      </c>
      <c r="H139" s="61">
        <v>0</v>
      </c>
      <c r="I139" s="2">
        <v>1112708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79">
        <v>0</v>
      </c>
      <c r="Q139" s="75">
        <v>0</v>
      </c>
    </row>
    <row r="140" spans="1:17" x14ac:dyDescent="0.25">
      <c r="A140" s="11" t="s">
        <v>147</v>
      </c>
      <c r="B140" s="12" t="s">
        <v>148</v>
      </c>
      <c r="C140" s="12" t="s">
        <v>19</v>
      </c>
      <c r="D140" s="53">
        <v>2240639</v>
      </c>
      <c r="E140" s="54">
        <v>183949.8</v>
      </c>
      <c r="F140" s="50">
        <v>2056689.2</v>
      </c>
      <c r="G140" s="83">
        <v>377697.84930347383</v>
      </c>
      <c r="H140" s="62">
        <v>311367.84930347383</v>
      </c>
      <c r="I140" s="4">
        <v>171000.30130684166</v>
      </c>
      <c r="J140" s="71">
        <v>170999.89563448646</v>
      </c>
      <c r="K140" s="71">
        <v>171000.4088138676</v>
      </c>
      <c r="L140" s="71">
        <v>170999.94651298702</v>
      </c>
      <c r="M140" s="71">
        <v>170999.53048766381</v>
      </c>
      <c r="N140" s="71">
        <v>171000.44953856408</v>
      </c>
      <c r="O140" s="71">
        <v>171000.33453776664</v>
      </c>
      <c r="P140" s="71">
        <v>170999.86146209273</v>
      </c>
      <c r="Q140" s="72">
        <v>310990.62240225612</v>
      </c>
    </row>
    <row r="141" spans="1:17" x14ac:dyDescent="0.25">
      <c r="A141" s="14"/>
      <c r="B141" s="15"/>
      <c r="C141" s="16" t="s">
        <v>20</v>
      </c>
      <c r="D141" s="55">
        <v>0</v>
      </c>
      <c r="E141" s="55">
        <v>0</v>
      </c>
      <c r="F141" s="41">
        <v>0</v>
      </c>
      <c r="G141" s="84">
        <v>0</v>
      </c>
      <c r="H141" s="60"/>
      <c r="I141" s="3">
        <v>0</v>
      </c>
      <c r="J141" s="73">
        <v>0</v>
      </c>
      <c r="K141" s="73">
        <v>0</v>
      </c>
      <c r="L141" s="73">
        <v>0</v>
      </c>
      <c r="M141" s="73">
        <v>0</v>
      </c>
      <c r="N141" s="73">
        <v>0</v>
      </c>
      <c r="O141" s="73">
        <v>0</v>
      </c>
      <c r="P141" s="73">
        <v>0</v>
      </c>
      <c r="Q141" s="76">
        <v>0</v>
      </c>
    </row>
    <row r="142" spans="1:17" x14ac:dyDescent="0.25">
      <c r="A142" s="18" t="s">
        <v>149</v>
      </c>
      <c r="B142" s="19"/>
      <c r="C142" s="19"/>
      <c r="D142" s="56">
        <v>2240639</v>
      </c>
      <c r="E142" s="56">
        <v>183949.8</v>
      </c>
      <c r="F142" s="33">
        <v>2056689.2</v>
      </c>
      <c r="G142" s="100">
        <v>377697.84930347383</v>
      </c>
      <c r="H142" s="61">
        <v>311367.84930347383</v>
      </c>
      <c r="I142" s="2">
        <v>171000.30130684166</v>
      </c>
      <c r="J142" s="74">
        <v>170999.89563448646</v>
      </c>
      <c r="K142" s="74">
        <v>171000.4088138676</v>
      </c>
      <c r="L142" s="74">
        <v>170999.94651298702</v>
      </c>
      <c r="M142" s="74">
        <v>170999.53048766381</v>
      </c>
      <c r="N142" s="74">
        <v>171000.44953856408</v>
      </c>
      <c r="O142" s="74">
        <v>171000.33453776664</v>
      </c>
      <c r="P142" s="79">
        <v>170999.86146209273</v>
      </c>
      <c r="Q142" s="75">
        <v>310990.62240225612</v>
      </c>
    </row>
    <row r="143" spans="1:17" x14ac:dyDescent="0.25">
      <c r="A143" s="11" t="s">
        <v>150</v>
      </c>
      <c r="B143" s="12" t="s">
        <v>151</v>
      </c>
      <c r="C143" s="12" t="s">
        <v>19</v>
      </c>
      <c r="D143" s="53">
        <v>2904672</v>
      </c>
      <c r="E143" s="54">
        <v>25261.23000000001</v>
      </c>
      <c r="F143" s="50">
        <v>2879410.77</v>
      </c>
      <c r="G143" s="83">
        <v>519181.26336641412</v>
      </c>
      <c r="H143" s="62">
        <v>208475.26336641412</v>
      </c>
      <c r="I143" s="4">
        <v>201430.67279532424</v>
      </c>
      <c r="J143" s="71">
        <v>224126.87413387327</v>
      </c>
      <c r="K143" s="71">
        <v>202424.76244638441</v>
      </c>
      <c r="L143" s="71">
        <v>218518.84498721315</v>
      </c>
      <c r="M143" s="71">
        <v>224192.89532185043</v>
      </c>
      <c r="N143" s="71">
        <v>233271.37585727009</v>
      </c>
      <c r="O143" s="71">
        <v>195255.23861520039</v>
      </c>
      <c r="P143" s="71">
        <v>236108.40102458885</v>
      </c>
      <c r="Q143" s="72">
        <v>624900.44145188108</v>
      </c>
    </row>
    <row r="144" spans="1:17" x14ac:dyDescent="0.25">
      <c r="A144" s="14"/>
      <c r="B144" s="15"/>
      <c r="C144" s="16" t="s">
        <v>20</v>
      </c>
      <c r="D144" s="55">
        <v>1194000</v>
      </c>
      <c r="E144" s="55">
        <v>0</v>
      </c>
      <c r="F144" s="41">
        <v>1194000</v>
      </c>
      <c r="G144" s="84">
        <v>215287.94533872581</v>
      </c>
      <c r="H144" s="60"/>
      <c r="I144" s="3">
        <v>83526.888842475601</v>
      </c>
      <c r="J144" s="73">
        <v>92938.281159462582</v>
      </c>
      <c r="K144" s="73">
        <v>83939.106180735398</v>
      </c>
      <c r="L144" s="73">
        <v>90612.809965537686</v>
      </c>
      <c r="M144" s="73">
        <v>92965.658044784446</v>
      </c>
      <c r="N144" s="73">
        <v>96730.214971579262</v>
      </c>
      <c r="O144" s="73">
        <v>80966.132840626058</v>
      </c>
      <c r="P144" s="73">
        <v>97906.639011202613</v>
      </c>
      <c r="Q144" s="76">
        <v>259126.32364487054</v>
      </c>
    </row>
    <row r="145" spans="1:17" x14ac:dyDescent="0.25">
      <c r="A145" s="18" t="s">
        <v>152</v>
      </c>
      <c r="B145" s="19"/>
      <c r="C145" s="19"/>
      <c r="D145" s="56">
        <v>4098672</v>
      </c>
      <c r="E145" s="56">
        <v>25261.23000000001</v>
      </c>
      <c r="F145" s="33">
        <v>4073410.77</v>
      </c>
      <c r="G145" s="100">
        <v>734469.20870513993</v>
      </c>
      <c r="H145" s="61">
        <v>208475.26336641412</v>
      </c>
      <c r="I145" s="2">
        <v>284957.56163779984</v>
      </c>
      <c r="J145" s="74">
        <v>317065.15529333591</v>
      </c>
      <c r="K145" s="74">
        <v>286363.86862711981</v>
      </c>
      <c r="L145" s="74">
        <v>309131.65495275077</v>
      </c>
      <c r="M145" s="74">
        <v>317158.55336663476</v>
      </c>
      <c r="N145" s="74">
        <v>330001.59082884947</v>
      </c>
      <c r="O145" s="74">
        <v>276221.37145582633</v>
      </c>
      <c r="P145" s="79">
        <v>334015.0400357917</v>
      </c>
      <c r="Q145" s="75">
        <v>884026.76509675151</v>
      </c>
    </row>
    <row r="146" spans="1:17" x14ac:dyDescent="0.25">
      <c r="A146" s="23" t="s">
        <v>153</v>
      </c>
      <c r="B146" s="24" t="s">
        <v>154</v>
      </c>
      <c r="C146" s="25" t="s">
        <v>19</v>
      </c>
      <c r="D146" s="53">
        <v>342928861</v>
      </c>
      <c r="E146" s="54">
        <v>49100169.030000001</v>
      </c>
      <c r="F146" s="50">
        <v>293828691.97000003</v>
      </c>
      <c r="G146" s="83">
        <v>34698638.537682213</v>
      </c>
      <c r="H146" s="62">
        <v>24408757.537682213</v>
      </c>
      <c r="I146" s="4">
        <v>22115112.474298619</v>
      </c>
      <c r="J146" s="71">
        <v>24606932.80322814</v>
      </c>
      <c r="K146" s="71">
        <v>22224253.769105658</v>
      </c>
      <c r="L146" s="71">
        <v>23991226.19997634</v>
      </c>
      <c r="M146" s="71">
        <v>24614181.282208711</v>
      </c>
      <c r="N146" s="71">
        <v>25610909.41378054</v>
      </c>
      <c r="O146" s="71">
        <v>21437110.362823576</v>
      </c>
      <c r="P146" s="71">
        <v>25922386.954896718</v>
      </c>
      <c r="Q146" s="72">
        <v>68607940.171999514</v>
      </c>
    </row>
    <row r="147" spans="1:17" x14ac:dyDescent="0.25">
      <c r="A147" s="14"/>
      <c r="B147" s="26"/>
      <c r="C147" s="27" t="s">
        <v>20</v>
      </c>
      <c r="D147" s="55">
        <v>400000</v>
      </c>
      <c r="E147" s="55">
        <v>0</v>
      </c>
      <c r="F147" s="41">
        <v>400000</v>
      </c>
      <c r="G147" s="84">
        <v>0</v>
      </c>
      <c r="H147" s="60"/>
      <c r="I147" s="3">
        <v>0</v>
      </c>
      <c r="J147" s="73">
        <v>0</v>
      </c>
      <c r="K147" s="73">
        <v>0</v>
      </c>
      <c r="L147" s="73">
        <v>0</v>
      </c>
      <c r="M147" s="73">
        <v>0</v>
      </c>
      <c r="N147" s="73">
        <v>0</v>
      </c>
      <c r="O147" s="73">
        <v>0</v>
      </c>
      <c r="P147" s="73">
        <v>0</v>
      </c>
      <c r="Q147" s="76">
        <v>0</v>
      </c>
    </row>
    <row r="148" spans="1:17" x14ac:dyDescent="0.25">
      <c r="A148" s="35" t="s">
        <v>155</v>
      </c>
      <c r="B148" s="36"/>
      <c r="C148" s="37"/>
      <c r="D148" s="56">
        <v>343328861</v>
      </c>
      <c r="E148" s="56">
        <v>49100169.030000001</v>
      </c>
      <c r="F148" s="45">
        <v>294228691.97000003</v>
      </c>
      <c r="G148" s="100">
        <v>34698638.476074181</v>
      </c>
      <c r="H148" s="61">
        <v>24408757.537682213</v>
      </c>
      <c r="I148" s="2">
        <v>22115112.474298619</v>
      </c>
      <c r="J148" s="74">
        <v>24606932.80322814</v>
      </c>
      <c r="K148" s="74">
        <v>22224253.769105658</v>
      </c>
      <c r="L148" s="74">
        <v>23991226.19997634</v>
      </c>
      <c r="M148" s="74">
        <v>24614181.282208696</v>
      </c>
      <c r="N148" s="74">
        <v>25610909.41378054</v>
      </c>
      <c r="O148" s="74">
        <v>21437110.362823576</v>
      </c>
      <c r="P148" s="79">
        <v>25922386.954896718</v>
      </c>
      <c r="Q148" s="75">
        <v>68607940.171999544</v>
      </c>
    </row>
    <row r="149" spans="1:17" x14ac:dyDescent="0.25">
      <c r="A149" s="38">
        <v>2432</v>
      </c>
      <c r="B149" s="39" t="s">
        <v>156</v>
      </c>
      <c r="C149" s="40" t="s">
        <v>19</v>
      </c>
      <c r="D149" s="53">
        <v>5453283</v>
      </c>
      <c r="E149" s="54">
        <v>270609.94999999925</v>
      </c>
      <c r="F149" s="41">
        <v>5182673.0500000007</v>
      </c>
      <c r="G149" s="83">
        <v>934478.2515049309</v>
      </c>
      <c r="H149" s="62">
        <v>696416.92150493094</v>
      </c>
      <c r="I149" s="4">
        <v>362556.57935866341</v>
      </c>
      <c r="J149" s="71">
        <v>403407.64244427951</v>
      </c>
      <c r="K149" s="71">
        <v>364345.84878055775</v>
      </c>
      <c r="L149" s="71">
        <v>393313.70870449208</v>
      </c>
      <c r="M149" s="71">
        <v>403526.47447589599</v>
      </c>
      <c r="N149" s="71">
        <v>419866.89971014252</v>
      </c>
      <c r="O149" s="71">
        <v>351441.36904173577</v>
      </c>
      <c r="P149" s="71">
        <v>424973.28259584447</v>
      </c>
      <c r="Q149" s="72">
        <v>1124762.9933834583</v>
      </c>
    </row>
    <row r="150" spans="1:17" x14ac:dyDescent="0.25">
      <c r="A150" s="42"/>
      <c r="B150" s="43"/>
      <c r="C150" s="40" t="s">
        <v>20</v>
      </c>
      <c r="D150" s="55">
        <v>98579783</v>
      </c>
      <c r="E150" s="55">
        <v>9369810.1799999997</v>
      </c>
      <c r="F150" s="41">
        <v>89209972.819999993</v>
      </c>
      <c r="G150" s="84">
        <v>15008326.629079841</v>
      </c>
      <c r="H150" s="60"/>
      <c r="I150" s="3">
        <v>6332641.5811468884</v>
      </c>
      <c r="J150" s="73">
        <v>7046171.9801473394</v>
      </c>
      <c r="K150" s="73">
        <v>6363894.0878894404</v>
      </c>
      <c r="L150" s="73">
        <v>6869864.9755110145</v>
      </c>
      <c r="M150" s="73">
        <v>7048247.5752611309</v>
      </c>
      <c r="N150" s="73">
        <v>7333659.7348613143</v>
      </c>
      <c r="O150" s="73">
        <v>6138496.3165355474</v>
      </c>
      <c r="P150" s="73">
        <v>7422851.0347363651</v>
      </c>
      <c r="Q150" s="76">
        <v>19645818.904831111</v>
      </c>
    </row>
    <row r="151" spans="1:17" x14ac:dyDescent="0.25">
      <c r="A151" s="35" t="s">
        <v>157</v>
      </c>
      <c r="B151" s="44"/>
      <c r="C151" s="35"/>
      <c r="D151" s="56">
        <v>104033066</v>
      </c>
      <c r="E151" s="56">
        <v>9640420.129999999</v>
      </c>
      <c r="F151" s="45">
        <v>94392645.86999999</v>
      </c>
      <c r="G151" s="100">
        <v>15942804.880584773</v>
      </c>
      <c r="H151" s="61">
        <v>696416.92150493094</v>
      </c>
      <c r="I151" s="2">
        <v>6695198.1605055518</v>
      </c>
      <c r="J151" s="74">
        <v>7449579.6225916184</v>
      </c>
      <c r="K151" s="74">
        <v>6728239.9366700016</v>
      </c>
      <c r="L151" s="74">
        <v>7263178.684215501</v>
      </c>
      <c r="M151" s="74">
        <v>7451774.0497370288</v>
      </c>
      <c r="N151" s="74">
        <v>7753526.6345714554</v>
      </c>
      <c r="O151" s="74">
        <v>6489937.6855772883</v>
      </c>
      <c r="P151" s="79">
        <v>7847824.3173322082</v>
      </c>
      <c r="Q151" s="75">
        <v>20770581.898214564</v>
      </c>
    </row>
    <row r="152" spans="1:17" x14ac:dyDescent="0.25">
      <c r="A152" s="38" t="s">
        <v>158</v>
      </c>
      <c r="B152" s="39" t="s">
        <v>159</v>
      </c>
      <c r="C152" s="40" t="s">
        <v>19</v>
      </c>
      <c r="D152" s="53">
        <v>0</v>
      </c>
      <c r="E152" s="54">
        <v>0</v>
      </c>
      <c r="F152" s="41">
        <v>0</v>
      </c>
      <c r="G152" s="83">
        <v>0</v>
      </c>
      <c r="H152" s="62">
        <v>0</v>
      </c>
      <c r="I152" s="4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2">
        <v>0</v>
      </c>
    </row>
    <row r="153" spans="1:17" x14ac:dyDescent="0.25">
      <c r="A153" s="42"/>
      <c r="B153" s="43"/>
      <c r="C153" s="40" t="s">
        <v>20</v>
      </c>
      <c r="D153" s="55">
        <v>773458</v>
      </c>
      <c r="E153" s="55">
        <v>0</v>
      </c>
      <c r="F153" s="41">
        <v>773458</v>
      </c>
      <c r="G153" s="84">
        <v>139460.79030636529</v>
      </c>
      <c r="H153" s="60"/>
      <c r="I153" s="3">
        <v>54107.655268277624</v>
      </c>
      <c r="J153" s="73">
        <v>60204.235401202372</v>
      </c>
      <c r="K153" s="73">
        <v>54374.684412344446</v>
      </c>
      <c r="L153" s="73">
        <v>58697.824765766214</v>
      </c>
      <c r="M153" s="73">
        <v>60221.969798997394</v>
      </c>
      <c r="N153" s="73">
        <v>62660.601852167281</v>
      </c>
      <c r="O153" s="73">
        <v>52448.830129518406</v>
      </c>
      <c r="P153" s="73">
        <v>63422.6743687829</v>
      </c>
      <c r="Q153" s="76">
        <v>167858.73369657819</v>
      </c>
    </row>
    <row r="154" spans="1:17" x14ac:dyDescent="0.25">
      <c r="A154" s="35" t="s">
        <v>157</v>
      </c>
      <c r="B154" s="44"/>
      <c r="C154" s="35"/>
      <c r="D154" s="56">
        <v>773458</v>
      </c>
      <c r="E154" s="56">
        <v>0</v>
      </c>
      <c r="F154" s="33">
        <v>773458</v>
      </c>
      <c r="G154" s="100">
        <v>139460.79030636529</v>
      </c>
      <c r="H154" s="61">
        <v>0</v>
      </c>
      <c r="I154" s="2">
        <v>54107.655268277624</v>
      </c>
      <c r="J154" s="74">
        <v>60204.235401202372</v>
      </c>
      <c r="K154" s="74">
        <v>54374.684412344446</v>
      </c>
      <c r="L154" s="74">
        <v>58697.824765766214</v>
      </c>
      <c r="M154" s="74">
        <v>60221.969798997394</v>
      </c>
      <c r="N154" s="74">
        <v>62660.601852167281</v>
      </c>
      <c r="O154" s="74">
        <v>52448.830129518406</v>
      </c>
      <c r="P154" s="79">
        <v>63422.6743687829</v>
      </c>
      <c r="Q154" s="75">
        <v>167858.73369657819</v>
      </c>
    </row>
    <row r="155" spans="1:17" x14ac:dyDescent="0.25">
      <c r="A155" s="11" t="s">
        <v>160</v>
      </c>
      <c r="B155" s="12" t="s">
        <v>161</v>
      </c>
      <c r="C155" s="12" t="s">
        <v>19</v>
      </c>
      <c r="D155" s="53">
        <v>70978182</v>
      </c>
      <c r="E155" s="54">
        <v>555884.35</v>
      </c>
      <c r="F155" s="50">
        <v>70422297.650000006</v>
      </c>
      <c r="G155" s="83">
        <v>13411916.825638948</v>
      </c>
      <c r="H155" s="62">
        <v>13223985.825638948</v>
      </c>
      <c r="I155" s="4">
        <v>6334486.7582623381</v>
      </c>
      <c r="J155" s="71">
        <v>6334486.75826234</v>
      </c>
      <c r="K155" s="71">
        <v>6334486.75826234</v>
      </c>
      <c r="L155" s="71">
        <v>6334486.7582623437</v>
      </c>
      <c r="M155" s="71">
        <v>6334486.7582623363</v>
      </c>
      <c r="N155" s="71">
        <v>6334486.7582623363</v>
      </c>
      <c r="O155" s="71">
        <v>6334486.7582623363</v>
      </c>
      <c r="P155" s="71">
        <v>6334486.7582623363</v>
      </c>
      <c r="Q155" s="72">
        <v>6334486.7582623363</v>
      </c>
    </row>
    <row r="156" spans="1:17" x14ac:dyDescent="0.25">
      <c r="A156" s="14"/>
      <c r="B156" s="15"/>
      <c r="C156" s="16" t="s">
        <v>20</v>
      </c>
      <c r="D156" s="55">
        <v>92797648</v>
      </c>
      <c r="E156" s="55">
        <v>2205661.73</v>
      </c>
      <c r="F156" s="41">
        <v>90591986.269999996</v>
      </c>
      <c r="G156" s="84">
        <v>16159668.029128999</v>
      </c>
      <c r="H156" s="60"/>
      <c r="I156" s="3">
        <v>6352327.982865911</v>
      </c>
      <c r="J156" s="73">
        <v>7068076.5472075492</v>
      </c>
      <c r="K156" s="73">
        <v>6383677.6448626406</v>
      </c>
      <c r="L156" s="73">
        <v>6891221.4536774084</v>
      </c>
      <c r="M156" s="73">
        <v>7070158.594762817</v>
      </c>
      <c r="N156" s="73">
        <v>7356458.0204994753</v>
      </c>
      <c r="O156" s="73">
        <v>6157579.1752272248</v>
      </c>
      <c r="P156" s="73">
        <v>7445926.5910421759</v>
      </c>
      <c r="Q156" s="76">
        <v>19706892.230725795</v>
      </c>
    </row>
    <row r="157" spans="1:17" x14ac:dyDescent="0.25">
      <c r="A157" s="18" t="s">
        <v>162</v>
      </c>
      <c r="B157" s="19"/>
      <c r="C157" s="19"/>
      <c r="D157" s="56">
        <v>163775830</v>
      </c>
      <c r="E157" s="56">
        <v>2761546.08</v>
      </c>
      <c r="F157" s="33">
        <v>161014283.92000002</v>
      </c>
      <c r="G157" s="100">
        <v>29571584.854767948</v>
      </c>
      <c r="H157" s="61">
        <v>13223985.825638948</v>
      </c>
      <c r="I157" s="2">
        <v>12686814.741128251</v>
      </c>
      <c r="J157" s="74">
        <v>13402563.305469885</v>
      </c>
      <c r="K157" s="74">
        <v>12718164.403124988</v>
      </c>
      <c r="L157" s="74">
        <v>13225708.211939752</v>
      </c>
      <c r="M157" s="74">
        <v>13404645.353025138</v>
      </c>
      <c r="N157" s="74">
        <v>13690944.778761819</v>
      </c>
      <c r="O157" s="74">
        <v>12492065.933489561</v>
      </c>
      <c r="P157" s="79">
        <v>13780413.349304512</v>
      </c>
      <c r="Q157" s="75">
        <v>26041378.988988131</v>
      </c>
    </row>
    <row r="158" spans="1:17" x14ac:dyDescent="0.25">
      <c r="A158" s="23" t="s">
        <v>163</v>
      </c>
      <c r="B158" s="24" t="s">
        <v>164</v>
      </c>
      <c r="C158" s="12" t="s">
        <v>19</v>
      </c>
      <c r="D158" s="53">
        <v>6561167</v>
      </c>
      <c r="E158" s="54">
        <v>2897604.35</v>
      </c>
      <c r="F158" s="50">
        <v>3663562.65</v>
      </c>
      <c r="G158" s="83">
        <v>660570.24751942838</v>
      </c>
      <c r="H158" s="62">
        <v>173931.24751942838</v>
      </c>
      <c r="I158" s="4">
        <v>256286.42398157064</v>
      </c>
      <c r="J158" s="71">
        <v>285163.49716164637</v>
      </c>
      <c r="K158" s="71">
        <v>257551.23473879928</v>
      </c>
      <c r="L158" s="71">
        <v>278028.22964932304</v>
      </c>
      <c r="M158" s="71">
        <v>285247.49794434197</v>
      </c>
      <c r="N158" s="71">
        <v>296798.32721637236</v>
      </c>
      <c r="O158" s="71">
        <v>248429.22963974532</v>
      </c>
      <c r="P158" s="71">
        <v>300407.96136388183</v>
      </c>
      <c r="Q158" s="72">
        <v>795080.00078489073</v>
      </c>
    </row>
    <row r="159" spans="1:17" x14ac:dyDescent="0.25">
      <c r="A159" s="14"/>
      <c r="B159" s="26"/>
      <c r="C159" s="16" t="s">
        <v>20</v>
      </c>
      <c r="D159" s="55">
        <v>0</v>
      </c>
      <c r="E159" s="55">
        <v>0</v>
      </c>
      <c r="F159" s="41">
        <v>0</v>
      </c>
      <c r="G159" s="84">
        <v>0</v>
      </c>
      <c r="H159" s="60"/>
      <c r="I159" s="3">
        <v>0</v>
      </c>
      <c r="J159" s="73">
        <v>0</v>
      </c>
      <c r="K159" s="73">
        <v>0</v>
      </c>
      <c r="L159" s="73">
        <v>0</v>
      </c>
      <c r="M159" s="73">
        <v>0</v>
      </c>
      <c r="N159" s="73">
        <v>0</v>
      </c>
      <c r="O159" s="73">
        <v>0</v>
      </c>
      <c r="P159" s="73">
        <v>0</v>
      </c>
      <c r="Q159" s="76">
        <v>0</v>
      </c>
    </row>
    <row r="160" spans="1:17" x14ac:dyDescent="0.25">
      <c r="A160" s="18" t="s">
        <v>165</v>
      </c>
      <c r="B160" s="19"/>
      <c r="C160" s="19"/>
      <c r="D160" s="56">
        <v>6561167</v>
      </c>
      <c r="E160" s="56">
        <v>2897604.35</v>
      </c>
      <c r="F160" s="33">
        <v>3663562.65</v>
      </c>
      <c r="G160" s="100">
        <v>660570.24751942838</v>
      </c>
      <c r="H160" s="61">
        <v>173931.24751942838</v>
      </c>
      <c r="I160" s="2">
        <v>256286.42398157064</v>
      </c>
      <c r="J160" s="74">
        <v>285163.49716164637</v>
      </c>
      <c r="K160" s="74">
        <v>257551.23473879928</v>
      </c>
      <c r="L160" s="74">
        <v>278028.22964932304</v>
      </c>
      <c r="M160" s="74">
        <v>285247.49794434197</v>
      </c>
      <c r="N160" s="74">
        <v>296798.32721637236</v>
      </c>
      <c r="O160" s="74">
        <v>248429.22963974532</v>
      </c>
      <c r="P160" s="79">
        <v>300407.96136388183</v>
      </c>
      <c r="Q160" s="75">
        <v>795080.00078489073</v>
      </c>
    </row>
    <row r="161" spans="1:17" x14ac:dyDescent="0.25">
      <c r="A161" s="23" t="s">
        <v>166</v>
      </c>
      <c r="B161" s="24" t="s">
        <v>167</v>
      </c>
      <c r="C161" s="12" t="s">
        <v>19</v>
      </c>
      <c r="D161" s="53">
        <v>1317452</v>
      </c>
      <c r="E161" s="54">
        <v>4280.7</v>
      </c>
      <c r="F161" s="50">
        <v>1313171.3</v>
      </c>
      <c r="G161" s="83">
        <v>236775.50339596608</v>
      </c>
      <c r="H161" s="62">
        <v>224896.50339596608</v>
      </c>
      <c r="I161" s="4">
        <v>91863.578899689426</v>
      </c>
      <c r="J161" s="71">
        <v>102214.30778051674</v>
      </c>
      <c r="K161" s="71">
        <v>92316.939015238138</v>
      </c>
      <c r="L161" s="71">
        <v>99656.734890366904</v>
      </c>
      <c r="M161" s="71">
        <v>102244.41711057373</v>
      </c>
      <c r="N161" s="71">
        <v>106384.70866290468</v>
      </c>
      <c r="O161" s="71">
        <v>89047.237787518883</v>
      </c>
      <c r="P161" s="71">
        <v>107678.5497730081</v>
      </c>
      <c r="Q161" s="72">
        <v>284989.32268421736</v>
      </c>
    </row>
    <row r="162" spans="1:17" x14ac:dyDescent="0.25">
      <c r="A162" s="14"/>
      <c r="B162" s="26"/>
      <c r="C162" s="16" t="s">
        <v>20</v>
      </c>
      <c r="D162" s="55">
        <v>56285193</v>
      </c>
      <c r="E162" s="55">
        <v>1161263.55</v>
      </c>
      <c r="F162" s="41">
        <v>55123929.450000003</v>
      </c>
      <c r="G162" s="84">
        <v>47643.59953260608</v>
      </c>
      <c r="H162" s="60"/>
      <c r="I162" s="3">
        <v>1600000</v>
      </c>
      <c r="J162" s="73">
        <v>0</v>
      </c>
      <c r="K162" s="73">
        <v>0</v>
      </c>
      <c r="L162" s="73">
        <v>0</v>
      </c>
      <c r="M162" s="73">
        <v>0</v>
      </c>
      <c r="N162" s="73">
        <v>0</v>
      </c>
      <c r="O162" s="73">
        <v>0</v>
      </c>
      <c r="P162" s="73">
        <v>0</v>
      </c>
      <c r="Q162" s="76">
        <v>0</v>
      </c>
    </row>
    <row r="163" spans="1:17" x14ac:dyDescent="0.25">
      <c r="A163" s="18" t="s">
        <v>168</v>
      </c>
      <c r="B163" s="19"/>
      <c r="C163" s="19"/>
      <c r="D163" s="56">
        <v>57602645</v>
      </c>
      <c r="E163" s="56">
        <v>1165544.25</v>
      </c>
      <c r="F163" s="33">
        <v>56437100.75</v>
      </c>
      <c r="G163" s="100">
        <v>284419.10292857216</v>
      </c>
      <c r="H163" s="61">
        <v>224896.50339596608</v>
      </c>
      <c r="I163" s="2">
        <v>1691863.5788996895</v>
      </c>
      <c r="J163" s="74">
        <v>102214.3077805168</v>
      </c>
      <c r="K163" s="74">
        <v>92316.939015237847</v>
      </c>
      <c r="L163" s="74">
        <v>99656.734890366904</v>
      </c>
      <c r="M163" s="74">
        <v>102244.41711057397</v>
      </c>
      <c r="N163" s="74">
        <v>106384.7086629048</v>
      </c>
      <c r="O163" s="74">
        <v>89047.23778751865</v>
      </c>
      <c r="P163" s="79">
        <v>107678.5497730081</v>
      </c>
      <c r="Q163" s="75">
        <v>284989.32268421724</v>
      </c>
    </row>
    <row r="164" spans="1:17" x14ac:dyDescent="0.25">
      <c r="A164" s="11" t="s">
        <v>169</v>
      </c>
      <c r="B164" s="12" t="s">
        <v>170</v>
      </c>
      <c r="C164" s="12" t="s">
        <v>19</v>
      </c>
      <c r="D164" s="53">
        <v>125652476</v>
      </c>
      <c r="E164" s="54">
        <v>346088.00000000006</v>
      </c>
      <c r="F164" s="50">
        <v>125306388</v>
      </c>
      <c r="G164" s="83">
        <v>17990331.390917219</v>
      </c>
      <c r="H164" s="62">
        <v>17958449.390917219</v>
      </c>
      <c r="I164" s="4">
        <v>9158747.2420598567</v>
      </c>
      <c r="J164" s="71">
        <v>10190709.100350864</v>
      </c>
      <c r="K164" s="71">
        <v>9203946.991053693</v>
      </c>
      <c r="L164" s="71">
        <v>9935720.5190807506</v>
      </c>
      <c r="M164" s="71">
        <v>10193710.983653501</v>
      </c>
      <c r="N164" s="71">
        <v>10606495.726969913</v>
      </c>
      <c r="O164" s="71">
        <v>8877959.6143324673</v>
      </c>
      <c r="P164" s="71">
        <v>10735490.959256291</v>
      </c>
      <c r="Q164" s="72">
        <v>28413275.472325474</v>
      </c>
    </row>
    <row r="165" spans="1:17" x14ac:dyDescent="0.25">
      <c r="A165" s="14"/>
      <c r="B165" s="46"/>
      <c r="C165" s="16" t="s">
        <v>20</v>
      </c>
      <c r="D165" s="55">
        <v>166445394</v>
      </c>
      <c r="E165" s="55">
        <v>2668551.75</v>
      </c>
      <c r="F165" s="41">
        <v>163776842.25</v>
      </c>
      <c r="G165" s="84">
        <v>27988715.536671527</v>
      </c>
      <c r="H165" s="60"/>
      <c r="I165" s="3">
        <v>11588658.494696438</v>
      </c>
      <c r="J165" s="73">
        <v>12894410.606772102</v>
      </c>
      <c r="K165" s="73">
        <v>11645850.208944231</v>
      </c>
      <c r="L165" s="73">
        <v>12571770.893033057</v>
      </c>
      <c r="M165" s="73">
        <v>12898208.921051979</v>
      </c>
      <c r="N165" s="73">
        <v>13420509.765882239</v>
      </c>
      <c r="O165" s="73">
        <v>11233374.978155494</v>
      </c>
      <c r="P165" s="73">
        <v>13583728.7798917</v>
      </c>
      <c r="Q165" s="76">
        <v>35951614.064901233</v>
      </c>
    </row>
    <row r="166" spans="1:17" x14ac:dyDescent="0.25">
      <c r="A166" s="18" t="s">
        <v>171</v>
      </c>
      <c r="B166" s="19"/>
      <c r="C166" s="19"/>
      <c r="D166" s="56">
        <v>292097870</v>
      </c>
      <c r="E166" s="56">
        <v>3014639.75</v>
      </c>
      <c r="F166" s="33">
        <v>289083230.25</v>
      </c>
      <c r="G166" s="100">
        <v>45979046.927588746</v>
      </c>
      <c r="H166" s="61">
        <v>17958449.390917219</v>
      </c>
      <c r="I166" s="2">
        <v>20747405.736756295</v>
      </c>
      <c r="J166" s="74">
        <v>23085119.707122967</v>
      </c>
      <c r="K166" s="74">
        <v>20849797.199997932</v>
      </c>
      <c r="L166" s="74">
        <v>22507491.412113801</v>
      </c>
      <c r="M166" s="74">
        <v>23091919.90470548</v>
      </c>
      <c r="N166" s="74">
        <v>24027005.492852151</v>
      </c>
      <c r="O166" s="74">
        <v>20111334.592487961</v>
      </c>
      <c r="P166" s="79">
        <v>24319219.739147991</v>
      </c>
      <c r="Q166" s="75">
        <v>64364889.537226677</v>
      </c>
    </row>
    <row r="167" spans="1:17" x14ac:dyDescent="0.25">
      <c r="A167" s="11" t="s">
        <v>172</v>
      </c>
      <c r="B167" s="12" t="s">
        <v>173</v>
      </c>
      <c r="C167" s="12" t="s">
        <v>19</v>
      </c>
      <c r="D167" s="53">
        <v>98004556</v>
      </c>
      <c r="E167" s="54">
        <v>3019151.4699999997</v>
      </c>
      <c r="F167" s="50">
        <v>94985404.530000001</v>
      </c>
      <c r="G167" s="83">
        <v>17126643.700528808</v>
      </c>
      <c r="H167" s="62">
        <v>16673541.700528808</v>
      </c>
      <c r="I167" s="4">
        <v>11973212.204216827</v>
      </c>
      <c r="J167" s="71">
        <v>6840249.2314297296</v>
      </c>
      <c r="K167" s="71">
        <v>6177910.7529923916</v>
      </c>
      <c r="L167" s="71">
        <v>6669094.7582835779</v>
      </c>
      <c r="M167" s="71">
        <v>6842264.1677557006</v>
      </c>
      <c r="N167" s="71">
        <v>7119335.2229111046</v>
      </c>
      <c r="O167" s="71">
        <v>5959100.1794478595</v>
      </c>
      <c r="P167" s="71">
        <v>7205919.9276471585</v>
      </c>
      <c r="Q167" s="72">
        <v>19071674.384786814</v>
      </c>
    </row>
    <row r="168" spans="1:17" x14ac:dyDescent="0.25">
      <c r="A168" s="14"/>
      <c r="B168" s="15"/>
      <c r="C168" s="16" t="s">
        <v>20</v>
      </c>
      <c r="D168" s="55">
        <v>45000000</v>
      </c>
      <c r="E168" s="55">
        <v>1825952.22</v>
      </c>
      <c r="F168" s="41">
        <v>43174047.780000001</v>
      </c>
      <c r="G168" s="84">
        <v>7784633.1980838999</v>
      </c>
      <c r="H168" s="60"/>
      <c r="I168" s="3">
        <v>3020262.8892795574</v>
      </c>
      <c r="J168" s="73">
        <v>3360571.014547497</v>
      </c>
      <c r="K168" s="73">
        <v>3035168.3256763536</v>
      </c>
      <c r="L168" s="73">
        <v>3276483.9086534232</v>
      </c>
      <c r="M168" s="73">
        <v>3361560.9399704039</v>
      </c>
      <c r="N168" s="73">
        <v>3497684.1900775805</v>
      </c>
      <c r="O168" s="73">
        <v>2927668.0802537799</v>
      </c>
      <c r="P168" s="73">
        <v>3540222.7057360709</v>
      </c>
      <c r="Q168" s="76">
        <v>9369792.5277214274</v>
      </c>
    </row>
    <row r="169" spans="1:17" x14ac:dyDescent="0.25">
      <c r="A169" s="18" t="s">
        <v>174</v>
      </c>
      <c r="B169" s="19"/>
      <c r="C169" s="19"/>
      <c r="D169" s="56">
        <v>143004556</v>
      </c>
      <c r="E169" s="56">
        <v>4845103.6899999995</v>
      </c>
      <c r="F169" s="33">
        <v>138159452.31</v>
      </c>
      <c r="G169" s="100">
        <v>24911276.898612708</v>
      </c>
      <c r="H169" s="61">
        <v>16673541.700528808</v>
      </c>
      <c r="I169" s="2">
        <v>14993475.093496382</v>
      </c>
      <c r="J169" s="74">
        <v>10200820.24597723</v>
      </c>
      <c r="K169" s="74">
        <v>9213079.0786687434</v>
      </c>
      <c r="L169" s="74">
        <v>9945578.666937001</v>
      </c>
      <c r="M169" s="74">
        <v>10203825.107726112</v>
      </c>
      <c r="N169" s="74">
        <v>10617019.412988678</v>
      </c>
      <c r="O169" s="74">
        <v>8886768.2597016394</v>
      </c>
      <c r="P169" s="79">
        <v>10746142.633383229</v>
      </c>
      <c r="Q169" s="75">
        <v>28441466.912508249</v>
      </c>
    </row>
    <row r="170" spans="1:17" x14ac:dyDescent="0.25">
      <c r="A170" s="11" t="s">
        <v>175</v>
      </c>
      <c r="B170" s="12" t="s">
        <v>176</v>
      </c>
      <c r="C170" s="12" t="s">
        <v>19</v>
      </c>
      <c r="D170" s="53">
        <v>156923564</v>
      </c>
      <c r="E170" s="54">
        <v>4501118.5200000005</v>
      </c>
      <c r="F170" s="50">
        <v>152422445.47999999</v>
      </c>
      <c r="G170" s="83">
        <v>27483010.980647534</v>
      </c>
      <c r="H170" s="62">
        <v>27474015.980647534</v>
      </c>
      <c r="I170" s="4">
        <v>10662791.173120819</v>
      </c>
      <c r="J170" s="71">
        <v>11864221.183444805</v>
      </c>
      <c r="K170" s="71">
        <v>10715413.597548634</v>
      </c>
      <c r="L170" s="71">
        <v>11567358.531626269</v>
      </c>
      <c r="M170" s="71">
        <v>11867716.03420727</v>
      </c>
      <c r="N170" s="71">
        <v>12348288.038336858</v>
      </c>
      <c r="O170" s="71">
        <v>10335892.77104418</v>
      </c>
      <c r="P170" s="71">
        <v>12498466.789627358</v>
      </c>
      <c r="Q170" s="72">
        <v>33079286.380396232</v>
      </c>
    </row>
    <row r="171" spans="1:17" x14ac:dyDescent="0.25">
      <c r="A171" s="14"/>
      <c r="B171" s="15"/>
      <c r="C171" s="16" t="s">
        <v>20</v>
      </c>
      <c r="D171" s="55">
        <v>45360000</v>
      </c>
      <c r="E171" s="55">
        <v>10471888.25</v>
      </c>
      <c r="F171" s="41">
        <v>34888111.75</v>
      </c>
      <c r="G171" s="84">
        <v>3187070.8574050022</v>
      </c>
      <c r="H171" s="60"/>
      <c r="I171" s="3">
        <v>0</v>
      </c>
      <c r="J171" s="73">
        <v>0</v>
      </c>
      <c r="K171" s="73">
        <v>0</v>
      </c>
      <c r="L171" s="73">
        <v>0</v>
      </c>
      <c r="M171" s="73">
        <v>0</v>
      </c>
      <c r="N171" s="73">
        <v>0</v>
      </c>
      <c r="O171" s="73">
        <v>0</v>
      </c>
      <c r="P171" s="73">
        <v>0</v>
      </c>
      <c r="Q171" s="76">
        <v>0</v>
      </c>
    </row>
    <row r="172" spans="1:17" x14ac:dyDescent="0.25">
      <c r="A172" s="18" t="s">
        <v>177</v>
      </c>
      <c r="B172" s="19"/>
      <c r="C172" s="19"/>
      <c r="D172" s="56">
        <v>202283564</v>
      </c>
      <c r="E172" s="56">
        <v>14973006.77</v>
      </c>
      <c r="F172" s="33">
        <v>187310557.22999999</v>
      </c>
      <c r="G172" s="100">
        <v>30670081.838052537</v>
      </c>
      <c r="H172" s="61">
        <v>27474015.980647534</v>
      </c>
      <c r="I172" s="2">
        <v>10662791.173120815</v>
      </c>
      <c r="J172" s="74">
        <v>11864221.183444805</v>
      </c>
      <c r="K172" s="74">
        <v>10715413.597548634</v>
      </c>
      <c r="L172" s="74">
        <v>11567358.531626277</v>
      </c>
      <c r="M172" s="74">
        <v>11867716.03420727</v>
      </c>
      <c r="N172" s="74">
        <v>12348288.038336858</v>
      </c>
      <c r="O172" s="74">
        <v>10335892.77104418</v>
      </c>
      <c r="P172" s="79">
        <v>12498466.789627358</v>
      </c>
      <c r="Q172" s="75">
        <v>33079286.380396232</v>
      </c>
    </row>
    <row r="173" spans="1:17" x14ac:dyDescent="0.25">
      <c r="A173" s="23" t="s">
        <v>178</v>
      </c>
      <c r="B173" s="24" t="s">
        <v>179</v>
      </c>
      <c r="C173" s="12" t="s">
        <v>19</v>
      </c>
      <c r="D173" s="53">
        <v>385622</v>
      </c>
      <c r="E173" s="54">
        <v>11246.12</v>
      </c>
      <c r="F173" s="50">
        <v>374375.88</v>
      </c>
      <c r="G173" s="83">
        <v>67503.026791940851</v>
      </c>
      <c r="H173" s="62">
        <v>67124.026791940851</v>
      </c>
      <c r="I173" s="4">
        <v>29799.658721996646</v>
      </c>
      <c r="J173" s="71">
        <v>29799.787720960216</v>
      </c>
      <c r="K173" s="71">
        <v>29800.221061901451</v>
      </c>
      <c r="L173" s="71">
        <v>29799.722756646021</v>
      </c>
      <c r="M173" s="71">
        <v>29799.645744461392</v>
      </c>
      <c r="N173" s="71">
        <v>29799.689373075293</v>
      </c>
      <c r="O173" s="71">
        <v>29800.087354900112</v>
      </c>
      <c r="P173" s="71">
        <v>29799.999143645633</v>
      </c>
      <c r="Q173" s="72">
        <v>68474.041330472333</v>
      </c>
    </row>
    <row r="174" spans="1:17" x14ac:dyDescent="0.25">
      <c r="A174" s="14"/>
      <c r="B174" s="26"/>
      <c r="C174" s="16" t="s">
        <v>20</v>
      </c>
      <c r="D174" s="55">
        <v>0</v>
      </c>
      <c r="E174" s="55">
        <v>0</v>
      </c>
      <c r="F174" s="41">
        <v>0</v>
      </c>
      <c r="G174" s="84">
        <v>0</v>
      </c>
      <c r="H174" s="60"/>
      <c r="I174" s="3">
        <v>0</v>
      </c>
      <c r="J174" s="73">
        <v>0</v>
      </c>
      <c r="K174" s="73">
        <v>0</v>
      </c>
      <c r="L174" s="73">
        <v>0</v>
      </c>
      <c r="M174" s="73">
        <v>0</v>
      </c>
      <c r="N174" s="73">
        <v>0</v>
      </c>
      <c r="O174" s="73">
        <v>0</v>
      </c>
      <c r="P174" s="73">
        <v>0</v>
      </c>
      <c r="Q174" s="76">
        <v>0</v>
      </c>
    </row>
    <row r="175" spans="1:17" x14ac:dyDescent="0.25">
      <c r="A175" s="35" t="s">
        <v>180</v>
      </c>
      <c r="B175" s="47"/>
      <c r="C175" s="47"/>
      <c r="D175" s="56">
        <v>385622</v>
      </c>
      <c r="E175" s="56">
        <v>11246.12</v>
      </c>
      <c r="F175" s="33">
        <v>374375.88</v>
      </c>
      <c r="G175" s="100">
        <v>67503.026791940851</v>
      </c>
      <c r="H175" s="61">
        <v>67124.026791940851</v>
      </c>
      <c r="I175" s="2">
        <v>29799.658721996646</v>
      </c>
      <c r="J175" s="74">
        <v>29799.787720960216</v>
      </c>
      <c r="K175" s="74">
        <v>29800.221061901451</v>
      </c>
      <c r="L175" s="74">
        <v>29799.722756646021</v>
      </c>
      <c r="M175" s="74">
        <v>29799.645744461392</v>
      </c>
      <c r="N175" s="74">
        <v>29799.689373075293</v>
      </c>
      <c r="O175" s="74">
        <v>29800.087354900112</v>
      </c>
      <c r="P175" s="79">
        <v>29799.999143645633</v>
      </c>
      <c r="Q175" s="75">
        <v>68474.041330472333</v>
      </c>
    </row>
    <row r="176" spans="1:17" x14ac:dyDescent="0.25">
      <c r="A176" s="23" t="s">
        <v>181</v>
      </c>
      <c r="B176" s="24" t="s">
        <v>182</v>
      </c>
      <c r="C176" s="12" t="s">
        <v>19</v>
      </c>
      <c r="D176" s="53">
        <v>289597</v>
      </c>
      <c r="E176" s="54">
        <v>19302</v>
      </c>
      <c r="F176" s="50">
        <v>270295</v>
      </c>
      <c r="G176" s="83">
        <v>48736.394627580317</v>
      </c>
      <c r="H176" s="62">
        <v>11880.394627580317</v>
      </c>
      <c r="I176" s="4">
        <v>18908.626817149881</v>
      </c>
      <c r="J176" s="71">
        <v>21039.156370181692</v>
      </c>
      <c r="K176" s="71">
        <v>19001.94363913055</v>
      </c>
      <c r="L176" s="71">
        <v>20512.721498856787</v>
      </c>
      <c r="M176" s="71">
        <v>21045.353887114732</v>
      </c>
      <c r="N176" s="71">
        <v>21897.565708327485</v>
      </c>
      <c r="O176" s="71">
        <v>18328.92870699917</v>
      </c>
      <c r="P176" s="71">
        <v>22163.881902456458</v>
      </c>
      <c r="Q176" s="72">
        <v>58660.426842202927</v>
      </c>
    </row>
    <row r="177" spans="1:17" x14ac:dyDescent="0.25">
      <c r="A177" s="14"/>
      <c r="B177" s="26"/>
      <c r="C177" s="16" t="s">
        <v>20</v>
      </c>
      <c r="D177" s="55">
        <v>0</v>
      </c>
      <c r="E177" s="55">
        <v>0</v>
      </c>
      <c r="F177" s="41">
        <v>0</v>
      </c>
      <c r="G177" s="84">
        <v>0</v>
      </c>
      <c r="H177" s="60"/>
      <c r="I177" s="3">
        <v>0</v>
      </c>
      <c r="J177" s="73">
        <v>0</v>
      </c>
      <c r="K177" s="73">
        <v>0</v>
      </c>
      <c r="L177" s="73">
        <v>0</v>
      </c>
      <c r="M177" s="73">
        <v>0</v>
      </c>
      <c r="N177" s="73">
        <v>0</v>
      </c>
      <c r="O177" s="73">
        <v>0</v>
      </c>
      <c r="P177" s="73">
        <v>0</v>
      </c>
      <c r="Q177" s="76">
        <v>0</v>
      </c>
    </row>
    <row r="178" spans="1:17" x14ac:dyDescent="0.25">
      <c r="A178" s="18" t="s">
        <v>183</v>
      </c>
      <c r="B178" s="19"/>
      <c r="C178" s="19"/>
      <c r="D178" s="56">
        <v>289597</v>
      </c>
      <c r="E178" s="56">
        <v>19302</v>
      </c>
      <c r="F178" s="33">
        <v>270295</v>
      </c>
      <c r="G178" s="100">
        <v>48736.394627580317</v>
      </c>
      <c r="H178" s="61">
        <v>11880.394627580317</v>
      </c>
      <c r="I178" s="2">
        <v>18908.626817149881</v>
      </c>
      <c r="J178" s="74">
        <v>21039.156370181692</v>
      </c>
      <c r="K178" s="74">
        <v>19001.94363913055</v>
      </c>
      <c r="L178" s="74">
        <v>20512.721498856787</v>
      </c>
      <c r="M178" s="74">
        <v>21045.353887114732</v>
      </c>
      <c r="N178" s="74">
        <v>21897.565708327485</v>
      </c>
      <c r="O178" s="74">
        <v>18328.92870699917</v>
      </c>
      <c r="P178" s="79">
        <v>22163.881902456458</v>
      </c>
      <c r="Q178" s="75">
        <v>58660.426842202927</v>
      </c>
    </row>
    <row r="179" spans="1:17" x14ac:dyDescent="0.25">
      <c r="A179" s="23" t="s">
        <v>184</v>
      </c>
      <c r="B179" s="24" t="s">
        <v>185</v>
      </c>
      <c r="C179" s="12" t="s">
        <v>19</v>
      </c>
      <c r="D179" s="53">
        <v>605784</v>
      </c>
      <c r="E179" s="54">
        <v>0</v>
      </c>
      <c r="F179" s="50">
        <v>605784</v>
      </c>
      <c r="G179" s="83">
        <v>109227.79956371413</v>
      </c>
      <c r="H179" s="62">
        <v>97919.799563714128</v>
      </c>
      <c r="I179" s="4">
        <v>42377.933693928178</v>
      </c>
      <c r="J179" s="71">
        <v>47152.867432080326</v>
      </c>
      <c r="K179" s="71">
        <v>42587.074956943572</v>
      </c>
      <c r="L179" s="71">
        <v>45973.023846032913</v>
      </c>
      <c r="M179" s="71">
        <v>47166.757280570921</v>
      </c>
      <c r="N179" s="71">
        <v>49076.730775831791</v>
      </c>
      <c r="O179" s="71">
        <v>41078.716764426965</v>
      </c>
      <c r="P179" s="71">
        <v>49673.597493100795</v>
      </c>
      <c r="Q179" s="72">
        <v>131469.49819337041</v>
      </c>
    </row>
    <row r="180" spans="1:17" x14ac:dyDescent="0.25">
      <c r="A180" s="14"/>
      <c r="B180" s="26"/>
      <c r="C180" s="16" t="s">
        <v>20</v>
      </c>
      <c r="D180" s="55">
        <v>0</v>
      </c>
      <c r="E180" s="55">
        <v>0</v>
      </c>
      <c r="F180" s="41">
        <v>0</v>
      </c>
      <c r="G180" s="84">
        <v>0</v>
      </c>
      <c r="H180" s="60"/>
      <c r="I180" s="3">
        <v>0</v>
      </c>
      <c r="J180" s="73">
        <v>0</v>
      </c>
      <c r="K180" s="73">
        <v>0</v>
      </c>
      <c r="L180" s="73">
        <v>0</v>
      </c>
      <c r="M180" s="73">
        <v>0</v>
      </c>
      <c r="N180" s="73">
        <v>0</v>
      </c>
      <c r="O180" s="73">
        <v>0</v>
      </c>
      <c r="P180" s="73">
        <v>0</v>
      </c>
      <c r="Q180" s="76">
        <v>0</v>
      </c>
    </row>
    <row r="181" spans="1:17" x14ac:dyDescent="0.25">
      <c r="A181" s="18" t="s">
        <v>186</v>
      </c>
      <c r="B181" s="19"/>
      <c r="C181" s="19"/>
      <c r="D181" s="56">
        <v>605784</v>
      </c>
      <c r="E181" s="56">
        <v>0</v>
      </c>
      <c r="F181" s="33">
        <v>605784</v>
      </c>
      <c r="G181" s="100">
        <v>109227.79956371413</v>
      </c>
      <c r="H181" s="61">
        <v>97919.799563714128</v>
      </c>
      <c r="I181" s="2">
        <v>42377.933693928178</v>
      </c>
      <c r="J181" s="74">
        <v>47152.867432080326</v>
      </c>
      <c r="K181" s="74">
        <v>42587.074956943572</v>
      </c>
      <c r="L181" s="74">
        <v>45973.023846032913</v>
      </c>
      <c r="M181" s="74">
        <v>47166.757280570921</v>
      </c>
      <c r="N181" s="74">
        <v>49076.730775831791</v>
      </c>
      <c r="O181" s="74">
        <v>41078.716764426965</v>
      </c>
      <c r="P181" s="79">
        <v>49673.597493100795</v>
      </c>
      <c r="Q181" s="75">
        <v>131469.49819337041</v>
      </c>
    </row>
    <row r="182" spans="1:17" x14ac:dyDescent="0.25">
      <c r="A182" s="23" t="s">
        <v>187</v>
      </c>
      <c r="B182" s="24" t="s">
        <v>188</v>
      </c>
      <c r="C182" s="12" t="s">
        <v>19</v>
      </c>
      <c r="D182" s="53">
        <v>16453382</v>
      </c>
      <c r="E182" s="54">
        <v>127444.56</v>
      </c>
      <c r="F182" s="50">
        <v>16325937.439999999</v>
      </c>
      <c r="G182" s="83">
        <v>2943699.7715127114</v>
      </c>
      <c r="H182" s="62">
        <v>668989.77151271142</v>
      </c>
      <c r="I182" s="4">
        <v>1142089.4152429574</v>
      </c>
      <c r="J182" s="71">
        <v>1270774.3417006</v>
      </c>
      <c r="K182" s="71">
        <v>1147725.7925261334</v>
      </c>
      <c r="L182" s="71">
        <v>1238977.4428475518</v>
      </c>
      <c r="M182" s="71">
        <v>1271148.6744619627</v>
      </c>
      <c r="N182" s="71">
        <v>1322622.6450450197</v>
      </c>
      <c r="O182" s="71">
        <v>1107075.3932284676</v>
      </c>
      <c r="P182" s="71">
        <v>1338708.2608522251</v>
      </c>
      <c r="Q182" s="72">
        <v>3543115.7025823705</v>
      </c>
    </row>
    <row r="183" spans="1:17" x14ac:dyDescent="0.25">
      <c r="A183" s="14"/>
      <c r="B183" s="26"/>
      <c r="C183" s="16" t="s">
        <v>20</v>
      </c>
      <c r="D183" s="55">
        <v>0</v>
      </c>
      <c r="E183" s="55">
        <v>0</v>
      </c>
      <c r="F183" s="41">
        <v>0</v>
      </c>
      <c r="G183" s="84">
        <v>0</v>
      </c>
      <c r="H183" s="60"/>
      <c r="I183" s="3">
        <v>0</v>
      </c>
      <c r="J183" s="73">
        <v>0</v>
      </c>
      <c r="K183" s="73">
        <v>0</v>
      </c>
      <c r="L183" s="73">
        <v>0</v>
      </c>
      <c r="M183" s="73">
        <v>0</v>
      </c>
      <c r="N183" s="73">
        <v>0</v>
      </c>
      <c r="O183" s="73">
        <v>0</v>
      </c>
      <c r="P183" s="73">
        <v>0</v>
      </c>
      <c r="Q183" s="76">
        <v>0</v>
      </c>
    </row>
    <row r="184" spans="1:17" x14ac:dyDescent="0.25">
      <c r="A184" s="18" t="s">
        <v>189</v>
      </c>
      <c r="B184" s="19"/>
      <c r="C184" s="19"/>
      <c r="D184" s="56">
        <v>16453382</v>
      </c>
      <c r="E184" s="56">
        <v>127444.56</v>
      </c>
      <c r="F184" s="33">
        <v>16325937.439999999</v>
      </c>
      <c r="G184" s="100">
        <v>2943699.7715127114</v>
      </c>
      <c r="H184" s="61">
        <v>668989.77151271142</v>
      </c>
      <c r="I184" s="2">
        <v>1142089.4152429574</v>
      </c>
      <c r="J184" s="74">
        <v>1270774.3417006</v>
      </c>
      <c r="K184" s="74">
        <v>1147725.7925261334</v>
      </c>
      <c r="L184" s="74">
        <v>1238977.4428475518</v>
      </c>
      <c r="M184" s="74">
        <v>1271148.6744619627</v>
      </c>
      <c r="N184" s="74">
        <v>1322622.6450450197</v>
      </c>
      <c r="O184" s="74">
        <v>1107075.3932284676</v>
      </c>
      <c r="P184" s="79">
        <v>1338708.2608522251</v>
      </c>
      <c r="Q184" s="75">
        <v>3543115.7025823705</v>
      </c>
    </row>
    <row r="185" spans="1:17" x14ac:dyDescent="0.25">
      <c r="A185" s="11" t="s">
        <v>190</v>
      </c>
      <c r="B185" s="12" t="s">
        <v>191</v>
      </c>
      <c r="C185" s="12" t="s">
        <v>19</v>
      </c>
      <c r="D185" s="53">
        <v>1287666994</v>
      </c>
      <c r="E185" s="54">
        <v>207286973.55000001</v>
      </c>
      <c r="F185" s="50">
        <v>1080380020.45</v>
      </c>
      <c r="G185" s="83">
        <v>233030806.66649446</v>
      </c>
      <c r="H185" s="62">
        <v>199506051.66649446</v>
      </c>
      <c r="I185" s="4">
        <v>72315900.528015107</v>
      </c>
      <c r="J185" s="71">
        <v>80464094.721011996</v>
      </c>
      <c r="K185" s="71">
        <v>72672790.009266317</v>
      </c>
      <c r="L185" s="71">
        <v>78522275.529490471</v>
      </c>
      <c r="M185" s="71">
        <v>80477203.469448209</v>
      </c>
      <c r="N185" s="71">
        <v>122732402.16843808</v>
      </c>
      <c r="O185" s="71">
        <v>62880969.874636412</v>
      </c>
      <c r="P185" s="71">
        <v>76037525.841931105</v>
      </c>
      <c r="Q185" s="72">
        <v>201246051.6412679</v>
      </c>
    </row>
    <row r="186" spans="1:17" x14ac:dyDescent="0.25">
      <c r="A186" s="14"/>
      <c r="B186" s="15"/>
      <c r="C186" s="16" t="s">
        <v>20</v>
      </c>
      <c r="D186" s="55">
        <v>939712218</v>
      </c>
      <c r="E186" s="55">
        <v>190075972.75</v>
      </c>
      <c r="F186" s="41">
        <v>749636245.25</v>
      </c>
      <c r="G186" s="84">
        <v>130064231.89470527</v>
      </c>
      <c r="H186" s="60"/>
      <c r="I186" s="3">
        <v>52876555.921595514</v>
      </c>
      <c r="J186" s="73">
        <v>58834421.93391338</v>
      </c>
      <c r="K186" s="73">
        <v>53137509.41142863</v>
      </c>
      <c r="L186" s="73">
        <v>57362286.321852863</v>
      </c>
      <c r="M186" s="73">
        <v>58851752.824932337</v>
      </c>
      <c r="N186" s="73">
        <v>61234899.229859471</v>
      </c>
      <c r="O186" s="73">
        <v>51255473.659227014</v>
      </c>
      <c r="P186" s="73">
        <v>61979632.481399119</v>
      </c>
      <c r="Q186" s="76">
        <v>164039481.57108641</v>
      </c>
    </row>
    <row r="187" spans="1:17" x14ac:dyDescent="0.25">
      <c r="A187" s="18" t="s">
        <v>192</v>
      </c>
      <c r="B187" s="19"/>
      <c r="C187" s="19"/>
      <c r="D187" s="56">
        <v>2227379212</v>
      </c>
      <c r="E187" s="56">
        <v>397362946.30000001</v>
      </c>
      <c r="F187" s="33">
        <v>1830016265.7</v>
      </c>
      <c r="G187" s="100">
        <v>363095038.56119972</v>
      </c>
      <c r="H187" s="61">
        <v>199506051.66649446</v>
      </c>
      <c r="I187" s="2">
        <v>125192456.44961065</v>
      </c>
      <c r="J187" s="74">
        <v>139298516.65492535</v>
      </c>
      <c r="K187" s="74">
        <v>125810299.42069495</v>
      </c>
      <c r="L187" s="74">
        <v>135884561.85134327</v>
      </c>
      <c r="M187" s="74">
        <v>139328956.29438066</v>
      </c>
      <c r="N187" s="74">
        <v>183967301.39829755</v>
      </c>
      <c r="O187" s="74">
        <v>114136443.53386331</v>
      </c>
      <c r="P187" s="79">
        <v>138017158.32333016</v>
      </c>
      <c r="Q187" s="75">
        <v>365285533.21235442</v>
      </c>
    </row>
    <row r="188" spans="1:17" x14ac:dyDescent="0.25">
      <c r="A188" s="23" t="s">
        <v>193</v>
      </c>
      <c r="B188" s="24" t="s">
        <v>194</v>
      </c>
      <c r="C188" s="12" t="s">
        <v>19</v>
      </c>
      <c r="D188" s="53">
        <v>0</v>
      </c>
      <c r="E188" s="54">
        <v>0</v>
      </c>
      <c r="F188" s="50">
        <v>0</v>
      </c>
      <c r="G188" s="83">
        <v>0</v>
      </c>
      <c r="H188" s="62">
        <v>0</v>
      </c>
      <c r="I188" s="4">
        <v>0</v>
      </c>
      <c r="J188" s="71">
        <v>0</v>
      </c>
      <c r="K188" s="71">
        <v>0</v>
      </c>
      <c r="L188" s="71">
        <v>0</v>
      </c>
      <c r="M188" s="71">
        <v>0</v>
      </c>
      <c r="N188" s="71">
        <v>0</v>
      </c>
      <c r="O188" s="71">
        <v>0</v>
      </c>
      <c r="P188" s="71">
        <v>0</v>
      </c>
      <c r="Q188" s="72">
        <v>0</v>
      </c>
    </row>
    <row r="189" spans="1:17" x14ac:dyDescent="0.25">
      <c r="A189" s="14"/>
      <c r="B189" s="26"/>
      <c r="C189" s="16" t="s">
        <v>20</v>
      </c>
      <c r="D189" s="55">
        <v>4514343</v>
      </c>
      <c r="E189" s="55">
        <v>590993.12</v>
      </c>
      <c r="F189" s="41">
        <v>3923349.88</v>
      </c>
      <c r="G189" s="84">
        <v>1348545.4117526216</v>
      </c>
      <c r="H189" s="60"/>
      <c r="I189" s="3">
        <v>713073.28975118324</v>
      </c>
      <c r="J189" s="73">
        <v>423779.25797470659</v>
      </c>
      <c r="K189" s="73">
        <v>416544.93568288442</v>
      </c>
      <c r="L189" s="73">
        <v>401545.05063740583</v>
      </c>
      <c r="M189" s="73">
        <v>223894.53533260943</v>
      </c>
      <c r="N189" s="73">
        <v>71628.786499010865</v>
      </c>
      <c r="O189" s="73">
        <v>59955.473525988869</v>
      </c>
      <c r="P189" s="73">
        <v>72499.929258191492</v>
      </c>
      <c r="Q189" s="76">
        <v>191883.20958539657</v>
      </c>
    </row>
    <row r="190" spans="1:17" x14ac:dyDescent="0.25">
      <c r="A190" s="18" t="s">
        <v>195</v>
      </c>
      <c r="B190" s="19"/>
      <c r="C190" s="19"/>
      <c r="D190" s="56">
        <v>4514343</v>
      </c>
      <c r="E190" s="56">
        <v>590993.12</v>
      </c>
      <c r="F190" s="33">
        <v>3923349.88</v>
      </c>
      <c r="G190" s="100">
        <v>1348545.4117526216</v>
      </c>
      <c r="H190" s="61">
        <v>0</v>
      </c>
      <c r="I190" s="2">
        <v>713073.28975118324</v>
      </c>
      <c r="J190" s="74">
        <v>423779.25797470659</v>
      </c>
      <c r="K190" s="74">
        <v>416544.93568288442</v>
      </c>
      <c r="L190" s="74">
        <v>401545.05063740583</v>
      </c>
      <c r="M190" s="74">
        <v>223894.53533260943</v>
      </c>
      <c r="N190" s="74">
        <v>71628.786499010865</v>
      </c>
      <c r="O190" s="74">
        <v>59955.473525988869</v>
      </c>
      <c r="P190" s="79">
        <v>72499.929258191492</v>
      </c>
      <c r="Q190" s="75">
        <v>191883.20958539657</v>
      </c>
    </row>
    <row r="191" spans="1:17" x14ac:dyDescent="0.25">
      <c r="A191" s="23" t="s">
        <v>196</v>
      </c>
      <c r="B191" s="24" t="s">
        <v>197</v>
      </c>
      <c r="C191" s="12" t="s">
        <v>19</v>
      </c>
      <c r="D191" s="53">
        <v>8753884</v>
      </c>
      <c r="E191" s="54">
        <v>127356.12</v>
      </c>
      <c r="F191" s="50">
        <v>8626527.8800000008</v>
      </c>
      <c r="G191" s="83">
        <v>1542451.1981809433</v>
      </c>
      <c r="H191" s="62">
        <v>1542321.1981809433</v>
      </c>
      <c r="I191" s="4">
        <v>604581.17659403011</v>
      </c>
      <c r="J191" s="71">
        <v>672702.36151117412</v>
      </c>
      <c r="K191" s="71">
        <v>607564.8725850014</v>
      </c>
      <c r="L191" s="71">
        <v>655870.22362070251</v>
      </c>
      <c r="M191" s="71">
        <v>672900.51984998863</v>
      </c>
      <c r="N191" s="71">
        <v>700148.99381684605</v>
      </c>
      <c r="O191" s="71">
        <v>586046.0090806298</v>
      </c>
      <c r="P191" s="71">
        <v>708664.14193148911</v>
      </c>
      <c r="Q191" s="72">
        <v>1875598.3828291958</v>
      </c>
    </row>
    <row r="192" spans="1:17" x14ac:dyDescent="0.25">
      <c r="A192" s="14"/>
      <c r="B192" s="26"/>
      <c r="C192" s="16" t="s">
        <v>20</v>
      </c>
      <c r="D192" s="55">
        <v>8091200</v>
      </c>
      <c r="E192" s="55">
        <v>361148.94</v>
      </c>
      <c r="F192" s="41">
        <v>7730051.0599999996</v>
      </c>
      <c r="G192" s="84">
        <v>2764191.2982167834</v>
      </c>
      <c r="H192" s="60"/>
      <c r="I192" s="3">
        <v>720514.74865341559</v>
      </c>
      <c r="J192" s="73">
        <v>530668.12664122507</v>
      </c>
      <c r="K192" s="73">
        <v>530668.12664122507</v>
      </c>
      <c r="L192" s="73">
        <v>530668.12664122507</v>
      </c>
      <c r="M192" s="73">
        <v>530668.12664122507</v>
      </c>
      <c r="N192" s="73">
        <v>530668.12664122507</v>
      </c>
      <c r="O192" s="73">
        <v>530668.12664122507</v>
      </c>
      <c r="P192" s="73">
        <v>530668.12664122507</v>
      </c>
      <c r="Q192" s="76">
        <v>530668.12664122507</v>
      </c>
    </row>
    <row r="193" spans="1:17" x14ac:dyDescent="0.25">
      <c r="A193" s="18" t="s">
        <v>198</v>
      </c>
      <c r="B193" s="19"/>
      <c r="C193" s="19"/>
      <c r="D193" s="56">
        <v>16845084</v>
      </c>
      <c r="E193" s="56">
        <v>488505.06</v>
      </c>
      <c r="F193" s="33">
        <v>16356578.940000001</v>
      </c>
      <c r="G193" s="100">
        <v>4306642.4963977262</v>
      </c>
      <c r="H193" s="61">
        <v>1542321.1981809433</v>
      </c>
      <c r="I193" s="2">
        <v>1325095.9252474457</v>
      </c>
      <c r="J193" s="74">
        <v>1203370.4881523997</v>
      </c>
      <c r="K193" s="74">
        <v>1138232.9992262265</v>
      </c>
      <c r="L193" s="74">
        <v>1186538.3502619276</v>
      </c>
      <c r="M193" s="74">
        <v>1203568.6464912146</v>
      </c>
      <c r="N193" s="74">
        <v>1230817.1204580702</v>
      </c>
      <c r="O193" s="74">
        <v>1116714.1357218549</v>
      </c>
      <c r="P193" s="79">
        <v>1239332.2685727142</v>
      </c>
      <c r="Q193" s="75">
        <v>2406266.5094704218</v>
      </c>
    </row>
    <row r="194" spans="1:17" x14ac:dyDescent="0.25">
      <c r="A194" s="11" t="s">
        <v>199</v>
      </c>
      <c r="B194" s="12" t="s">
        <v>200</v>
      </c>
      <c r="C194" s="12" t="s">
        <v>19</v>
      </c>
      <c r="D194" s="53">
        <v>7581087</v>
      </c>
      <c r="E194" s="54">
        <v>1089181.8899999999</v>
      </c>
      <c r="F194" s="50">
        <v>6491905.1100000003</v>
      </c>
      <c r="G194" s="83">
        <v>1170543.4777771146</v>
      </c>
      <c r="H194" s="62">
        <v>164333.4777771146</v>
      </c>
      <c r="I194" s="4">
        <v>454144.58668247028</v>
      </c>
      <c r="J194" s="71">
        <v>505315.32862121589</v>
      </c>
      <c r="K194" s="71">
        <v>456385.85623412812</v>
      </c>
      <c r="L194" s="71">
        <v>492671.49417649349</v>
      </c>
      <c r="M194" s="71">
        <v>505464.17966117989</v>
      </c>
      <c r="N194" s="71">
        <v>525932.47643667832</v>
      </c>
      <c r="O194" s="71">
        <v>440221.48368927836</v>
      </c>
      <c r="P194" s="71">
        <v>532328.81917902175</v>
      </c>
      <c r="Q194" s="72">
        <v>1408897.4075424196</v>
      </c>
    </row>
    <row r="195" spans="1:17" x14ac:dyDescent="0.25">
      <c r="A195" s="14"/>
      <c r="B195" s="15"/>
      <c r="C195" s="16" t="s">
        <v>20</v>
      </c>
      <c r="D195" s="55">
        <v>43300000</v>
      </c>
      <c r="E195" s="55">
        <v>2009234.57</v>
      </c>
      <c r="F195" s="41">
        <v>41290765.43</v>
      </c>
      <c r="G195" s="84">
        <v>7445062.0191691704</v>
      </c>
      <c r="H195" s="60"/>
      <c r="I195" s="3">
        <v>2888516.8963922486</v>
      </c>
      <c r="J195" s="73">
        <v>3213980.5417276025</v>
      </c>
      <c r="K195" s="73">
        <v>2902772.1471629888</v>
      </c>
      <c r="L195" s="73">
        <v>3133561.3745730184</v>
      </c>
      <c r="M195" s="73">
        <v>3214927.285906855</v>
      </c>
      <c r="N195" s="73">
        <v>3345112.7440409996</v>
      </c>
      <c r="O195" s="73">
        <v>2799961.1381042786</v>
      </c>
      <c r="P195" s="73">
        <v>3385795.6997079179</v>
      </c>
      <c r="Q195" s="76">
        <v>8961075.58321492</v>
      </c>
    </row>
    <row r="196" spans="1:17" x14ac:dyDescent="0.25">
      <c r="A196" s="18" t="s">
        <v>201</v>
      </c>
      <c r="B196" s="19"/>
      <c r="C196" s="19"/>
      <c r="D196" s="56">
        <v>50881087</v>
      </c>
      <c r="E196" s="56">
        <v>3098416.46</v>
      </c>
      <c r="F196" s="33">
        <v>47782670.539999999</v>
      </c>
      <c r="G196" s="100">
        <v>8615605.4969462845</v>
      </c>
      <c r="H196" s="61">
        <v>164333.4777771146</v>
      </c>
      <c r="I196" s="2">
        <v>3342661.4830747191</v>
      </c>
      <c r="J196" s="74">
        <v>3719295.8703488186</v>
      </c>
      <c r="K196" s="74">
        <v>3359158.0033971183</v>
      </c>
      <c r="L196" s="74">
        <v>3626232.8687495105</v>
      </c>
      <c r="M196" s="74">
        <v>3720391.4655680358</v>
      </c>
      <c r="N196" s="74">
        <v>3871045.2204776779</v>
      </c>
      <c r="O196" s="74">
        <v>3240182.621793557</v>
      </c>
      <c r="P196" s="79">
        <v>3918124.5188869387</v>
      </c>
      <c r="Q196" s="75">
        <v>10369972.990757339</v>
      </c>
    </row>
    <row r="197" spans="1:17" x14ac:dyDescent="0.25">
      <c r="A197" s="11" t="s">
        <v>202</v>
      </c>
      <c r="B197" s="12" t="s">
        <v>203</v>
      </c>
      <c r="C197" s="12" t="s">
        <v>19</v>
      </c>
      <c r="D197" s="53">
        <v>36437810</v>
      </c>
      <c r="E197" s="54">
        <v>151593.54999999999</v>
      </c>
      <c r="F197" s="50">
        <v>36286216.450000003</v>
      </c>
      <c r="G197" s="83">
        <v>30723610.214520674</v>
      </c>
      <c r="H197" s="62">
        <v>30040285.214520674</v>
      </c>
      <c r="I197" s="4">
        <v>474733.28901183233</v>
      </c>
      <c r="J197" s="71">
        <v>528223.8630142957</v>
      </c>
      <c r="K197" s="71">
        <v>477076.16680234671</v>
      </c>
      <c r="L197" s="71">
        <v>515006.81873438507</v>
      </c>
      <c r="M197" s="71">
        <v>528379.46223499998</v>
      </c>
      <c r="N197" s="71">
        <v>549775.69183598831</v>
      </c>
      <c r="O197" s="71">
        <v>460178.98038186133</v>
      </c>
      <c r="P197" s="71">
        <v>556462.01358629763</v>
      </c>
      <c r="Q197" s="72">
        <v>1472769.9498717263</v>
      </c>
    </row>
    <row r="198" spans="1:17" x14ac:dyDescent="0.25">
      <c r="A198" s="14"/>
      <c r="B198" s="15"/>
      <c r="C198" s="16" t="s">
        <v>20</v>
      </c>
      <c r="D198" s="55">
        <v>47674170</v>
      </c>
      <c r="E198" s="55">
        <v>2152270</v>
      </c>
      <c r="F198" s="41">
        <v>45521900</v>
      </c>
      <c r="G198" s="84">
        <v>0</v>
      </c>
      <c r="H198" s="60"/>
      <c r="I198" s="3">
        <v>0</v>
      </c>
      <c r="J198" s="73">
        <v>0</v>
      </c>
      <c r="K198" s="73">
        <v>0</v>
      </c>
      <c r="L198" s="73">
        <v>0</v>
      </c>
      <c r="M198" s="73">
        <v>0</v>
      </c>
      <c r="N198" s="73">
        <v>0</v>
      </c>
      <c r="O198" s="73">
        <v>0</v>
      </c>
      <c r="P198" s="73">
        <v>0</v>
      </c>
      <c r="Q198" s="76">
        <v>0</v>
      </c>
    </row>
    <row r="199" spans="1:17" x14ac:dyDescent="0.25">
      <c r="A199" s="18" t="s">
        <v>204</v>
      </c>
      <c r="B199" s="19"/>
      <c r="C199" s="19"/>
      <c r="D199" s="56">
        <v>84111980</v>
      </c>
      <c r="E199" s="56">
        <v>2303863.5499999998</v>
      </c>
      <c r="F199" s="33">
        <v>81808116.450000003</v>
      </c>
      <c r="G199" s="100">
        <v>30723610.214520674</v>
      </c>
      <c r="H199" s="61">
        <v>30040285.214520674</v>
      </c>
      <c r="I199" s="2">
        <v>474733.28901183233</v>
      </c>
      <c r="J199" s="74">
        <v>528223.8630142957</v>
      </c>
      <c r="K199" s="74">
        <v>477076.16680234671</v>
      </c>
      <c r="L199" s="74">
        <v>515006.81873438507</v>
      </c>
      <c r="M199" s="74">
        <v>528379.46223499998</v>
      </c>
      <c r="N199" s="74">
        <v>549775.69183598831</v>
      </c>
      <c r="O199" s="74">
        <v>460178.98038186133</v>
      </c>
      <c r="P199" s="79">
        <v>556462.01358629763</v>
      </c>
      <c r="Q199" s="75">
        <v>1472769.9498717263</v>
      </c>
    </row>
    <row r="200" spans="1:17" x14ac:dyDescent="0.25">
      <c r="A200" s="21">
        <v>3161</v>
      </c>
      <c r="B200" s="12" t="s">
        <v>205</v>
      </c>
      <c r="C200" s="12" t="s">
        <v>19</v>
      </c>
      <c r="D200" s="53">
        <v>80000000</v>
      </c>
      <c r="E200" s="54">
        <v>0</v>
      </c>
      <c r="F200" s="50">
        <v>80000000</v>
      </c>
      <c r="G200" s="83">
        <v>7098014.6552402275</v>
      </c>
      <c r="H200" s="62">
        <v>2583499.6552402275</v>
      </c>
      <c r="I200" s="4">
        <v>6221723.741202916</v>
      </c>
      <c r="J200" s="71">
        <v>6922756.4724327624</v>
      </c>
      <c r="K200" s="71">
        <v>6252428.8522818573</v>
      </c>
      <c r="L200" s="71">
        <v>6749537.5301588327</v>
      </c>
      <c r="M200" s="71">
        <v>6924795.7129662894</v>
      </c>
      <c r="N200" s="71">
        <v>7205208.8054582328</v>
      </c>
      <c r="O200" s="71">
        <v>6030978.9806482345</v>
      </c>
      <c r="P200" s="71">
        <v>7292837.896861963</v>
      </c>
      <c r="Q200" s="72">
        <v>19301717.352748685</v>
      </c>
    </row>
    <row r="201" spans="1:17" x14ac:dyDescent="0.25">
      <c r="A201" s="15"/>
      <c r="B201" s="32"/>
      <c r="C201" s="16" t="s">
        <v>20</v>
      </c>
      <c r="D201" s="55">
        <v>0</v>
      </c>
      <c r="E201" s="55">
        <v>0</v>
      </c>
      <c r="F201" s="41">
        <v>0</v>
      </c>
      <c r="G201" s="84">
        <v>0</v>
      </c>
      <c r="H201" s="60"/>
      <c r="I201" s="3">
        <v>0</v>
      </c>
      <c r="J201" s="73">
        <v>0</v>
      </c>
      <c r="K201" s="73">
        <v>0</v>
      </c>
      <c r="L201" s="73">
        <v>0</v>
      </c>
      <c r="M201" s="73">
        <v>0</v>
      </c>
      <c r="N201" s="73">
        <v>0</v>
      </c>
      <c r="O201" s="73">
        <v>0</v>
      </c>
      <c r="P201" s="73">
        <v>0</v>
      </c>
      <c r="Q201" s="76">
        <v>0</v>
      </c>
    </row>
    <row r="202" spans="1:17" x14ac:dyDescent="0.25">
      <c r="A202" s="22" t="s">
        <v>206</v>
      </c>
      <c r="B202" s="19"/>
      <c r="C202" s="19"/>
      <c r="D202" s="56">
        <v>80000000</v>
      </c>
      <c r="E202" s="56">
        <v>0</v>
      </c>
      <c r="F202" s="33">
        <v>80000000</v>
      </c>
      <c r="G202" s="100">
        <v>7098014.6552402275</v>
      </c>
      <c r="H202" s="61">
        <v>2583499.6552402275</v>
      </c>
      <c r="I202" s="2">
        <v>6221723.741202916</v>
      </c>
      <c r="J202" s="74">
        <v>6922756.4724327624</v>
      </c>
      <c r="K202" s="74">
        <v>6252428.8522818573</v>
      </c>
      <c r="L202" s="74">
        <v>6749537.5301588327</v>
      </c>
      <c r="M202" s="74">
        <v>6924795.7129662894</v>
      </c>
      <c r="N202" s="74">
        <v>7205208.8054582328</v>
      </c>
      <c r="O202" s="74">
        <v>6030978.9806482345</v>
      </c>
      <c r="P202" s="79">
        <v>7292837.896861963</v>
      </c>
      <c r="Q202" s="75">
        <v>19301717.352748685</v>
      </c>
    </row>
    <row r="203" spans="1:17" x14ac:dyDescent="0.25">
      <c r="A203" s="23" t="s">
        <v>207</v>
      </c>
      <c r="B203" s="24" t="s">
        <v>208</v>
      </c>
      <c r="C203" s="12" t="s">
        <v>19</v>
      </c>
      <c r="D203" s="53">
        <v>15679091</v>
      </c>
      <c r="E203" s="54">
        <v>4105634.16</v>
      </c>
      <c r="F203" s="50">
        <v>11573456.84</v>
      </c>
      <c r="G203" s="83">
        <v>2429944.671517659</v>
      </c>
      <c r="H203" s="62">
        <v>2129713.671517659</v>
      </c>
      <c r="I203" s="4">
        <v>780340.98066869006</v>
      </c>
      <c r="J203" s="71">
        <v>868265.90175542841</v>
      </c>
      <c r="K203" s="71">
        <v>784192.07684195926</v>
      </c>
      <c r="L203" s="71">
        <v>846540.43709210958</v>
      </c>
      <c r="M203" s="71">
        <v>868521.66736379452</v>
      </c>
      <c r="N203" s="71">
        <v>903691.63579848967</v>
      </c>
      <c r="O203" s="71">
        <v>756417.39297820348</v>
      </c>
      <c r="P203" s="71">
        <v>914682.25093433075</v>
      </c>
      <c r="Q203" s="72">
        <v>2420859.8250493351</v>
      </c>
    </row>
    <row r="204" spans="1:17" x14ac:dyDescent="0.25">
      <c r="A204" s="14"/>
      <c r="B204" s="26"/>
      <c r="C204" s="16" t="s">
        <v>20</v>
      </c>
      <c r="D204" s="55">
        <v>169935060</v>
      </c>
      <c r="E204" s="55">
        <v>34156739.030000001</v>
      </c>
      <c r="F204" s="41">
        <v>135778320.97</v>
      </c>
      <c r="G204" s="84">
        <v>24481939.483394746</v>
      </c>
      <c r="H204" s="60"/>
      <c r="I204" s="3">
        <v>9498442.8164817132</v>
      </c>
      <c r="J204" s="73">
        <v>10568679.874095157</v>
      </c>
      <c r="K204" s="73">
        <v>9545319.0125149116</v>
      </c>
      <c r="L204" s="73">
        <v>10304233.832072355</v>
      </c>
      <c r="M204" s="73">
        <v>10571793.096475713</v>
      </c>
      <c r="N204" s="73">
        <v>10999887.919521093</v>
      </c>
      <c r="O204" s="73">
        <v>9207240.8480185717</v>
      </c>
      <c r="P204" s="73">
        <v>11133667.551722765</v>
      </c>
      <c r="Q204" s="76">
        <v>29467116.535702974</v>
      </c>
    </row>
    <row r="205" spans="1:17" x14ac:dyDescent="0.25">
      <c r="A205" s="18" t="s">
        <v>209</v>
      </c>
      <c r="B205" s="19"/>
      <c r="C205" s="19"/>
      <c r="D205" s="56">
        <v>185614151</v>
      </c>
      <c r="E205" s="56">
        <v>38262373.189999998</v>
      </c>
      <c r="F205" s="33">
        <v>147351777.81</v>
      </c>
      <c r="G205" s="100">
        <v>26911884.154912405</v>
      </c>
      <c r="H205" s="61">
        <v>2129713.671517659</v>
      </c>
      <c r="I205" s="2">
        <v>10278783.797150403</v>
      </c>
      <c r="J205" s="74">
        <v>11436945.775850587</v>
      </c>
      <c r="K205" s="74">
        <v>10329511.089356869</v>
      </c>
      <c r="L205" s="74">
        <v>11150774.269164458</v>
      </c>
      <c r="M205" s="74">
        <v>11440314.763839513</v>
      </c>
      <c r="N205" s="74">
        <v>11903579.555319577</v>
      </c>
      <c r="O205" s="74">
        <v>9963658.240996778</v>
      </c>
      <c r="P205" s="79">
        <v>12048349.802657098</v>
      </c>
      <c r="Q205" s="75">
        <v>31887976.360752314</v>
      </c>
    </row>
    <row r="206" spans="1:17" x14ac:dyDescent="0.25">
      <c r="A206" s="23" t="s">
        <v>210</v>
      </c>
      <c r="B206" s="24" t="s">
        <v>211</v>
      </c>
      <c r="C206" s="12" t="s">
        <v>19</v>
      </c>
      <c r="D206" s="53">
        <v>131807050</v>
      </c>
      <c r="E206" s="54">
        <v>397641.3200000003</v>
      </c>
      <c r="F206" s="50">
        <v>131409408.68000001</v>
      </c>
      <c r="G206" s="83">
        <v>16425568.065299479</v>
      </c>
      <c r="H206" s="62">
        <v>7317116.0652994793</v>
      </c>
      <c r="I206" s="4">
        <v>27937449.140006363</v>
      </c>
      <c r="J206" s="71">
        <v>9233358.2511480525</v>
      </c>
      <c r="K206" s="71">
        <v>8339296.0250478536</v>
      </c>
      <c r="L206" s="71">
        <v>9002324.1888826713</v>
      </c>
      <c r="M206" s="71">
        <v>9236078.1270358264</v>
      </c>
      <c r="N206" s="71">
        <v>9610084.4280809015</v>
      </c>
      <c r="O206" s="71">
        <v>8043933.0424546748</v>
      </c>
      <c r="P206" s="71">
        <v>9726961.3971574903</v>
      </c>
      <c r="Q206" s="72">
        <v>23854356.014886692</v>
      </c>
    </row>
    <row r="207" spans="1:17" x14ac:dyDescent="0.25">
      <c r="A207" s="14"/>
      <c r="B207" s="31"/>
      <c r="C207" s="16" t="s">
        <v>20</v>
      </c>
      <c r="D207" s="55">
        <v>16240283</v>
      </c>
      <c r="E207" s="55">
        <v>242017.85</v>
      </c>
      <c r="F207" s="41">
        <v>15998265.15</v>
      </c>
      <c r="G207" s="84">
        <v>1607823.1835208139</v>
      </c>
      <c r="H207" s="60"/>
      <c r="I207" s="3">
        <v>0</v>
      </c>
      <c r="J207" s="73">
        <v>0</v>
      </c>
      <c r="K207" s="73">
        <v>0</v>
      </c>
      <c r="L207" s="73">
        <v>0</v>
      </c>
      <c r="M207" s="73">
        <v>0</v>
      </c>
      <c r="N207" s="73">
        <v>0</v>
      </c>
      <c r="O207" s="73">
        <v>0</v>
      </c>
      <c r="P207" s="73">
        <v>0</v>
      </c>
      <c r="Q207" s="76">
        <v>0</v>
      </c>
    </row>
    <row r="208" spans="1:17" x14ac:dyDescent="0.25">
      <c r="A208" s="18" t="s">
        <v>212</v>
      </c>
      <c r="B208" s="19"/>
      <c r="C208" s="19"/>
      <c r="D208" s="56">
        <v>148047333</v>
      </c>
      <c r="E208" s="56">
        <v>639659.17000000027</v>
      </c>
      <c r="F208" s="33">
        <v>147407673.83000001</v>
      </c>
      <c r="G208" s="100">
        <v>18033391.248820294</v>
      </c>
      <c r="H208" s="61">
        <v>7317116.0652994793</v>
      </c>
      <c r="I208" s="2">
        <v>27937449.140006367</v>
      </c>
      <c r="J208" s="74">
        <v>9233358.2511480525</v>
      </c>
      <c r="K208" s="74">
        <v>8339296.0250478536</v>
      </c>
      <c r="L208" s="74">
        <v>9002324.1888826638</v>
      </c>
      <c r="M208" s="74">
        <v>9236078.1270358264</v>
      </c>
      <c r="N208" s="74">
        <v>9610084.4280809015</v>
      </c>
      <c r="O208" s="74">
        <v>8043933.0424546748</v>
      </c>
      <c r="P208" s="79">
        <v>9726961.3971574903</v>
      </c>
      <c r="Q208" s="75">
        <v>23854356.014886692</v>
      </c>
    </row>
    <row r="209" spans="1:17" x14ac:dyDescent="0.25">
      <c r="A209" s="11" t="s">
        <v>213</v>
      </c>
      <c r="B209" s="12" t="s">
        <v>214</v>
      </c>
      <c r="C209" s="12" t="s">
        <v>19</v>
      </c>
      <c r="D209" s="53">
        <v>8350716</v>
      </c>
      <c r="E209" s="54">
        <v>1109426.1099999999</v>
      </c>
      <c r="F209" s="50">
        <v>7241289.8900000006</v>
      </c>
      <c r="G209" s="83">
        <v>1296607.6382933895</v>
      </c>
      <c r="H209" s="62">
        <v>1023684.6382933895</v>
      </c>
      <c r="I209" s="4">
        <v>507341.06244761171</v>
      </c>
      <c r="J209" s="71">
        <v>564505.71736749378</v>
      </c>
      <c r="K209" s="71">
        <v>509844.86434003524</v>
      </c>
      <c r="L209" s="71">
        <v>550380.84042586386</v>
      </c>
      <c r="M209" s="71">
        <v>564672.00415583421</v>
      </c>
      <c r="N209" s="71">
        <v>587537.86612378713</v>
      </c>
      <c r="O209" s="71">
        <v>491787.06913298462</v>
      </c>
      <c r="P209" s="71">
        <v>594683.44798877183</v>
      </c>
      <c r="Q209" s="72">
        <v>1573929.3797242288</v>
      </c>
    </row>
    <row r="210" spans="1:17" x14ac:dyDescent="0.25">
      <c r="A210" s="14"/>
      <c r="B210" s="15"/>
      <c r="C210" s="16" t="s">
        <v>20</v>
      </c>
      <c r="D210" s="55">
        <v>8618397</v>
      </c>
      <c r="E210" s="55">
        <v>161024.76000000004</v>
      </c>
      <c r="F210" s="41">
        <v>8457372.2400000002</v>
      </c>
      <c r="G210" s="84">
        <v>5339406</v>
      </c>
      <c r="H210" s="60"/>
      <c r="I210" s="3">
        <v>0</v>
      </c>
      <c r="J210" s="73">
        <v>0</v>
      </c>
      <c r="K210" s="73">
        <v>0</v>
      </c>
      <c r="L210" s="73">
        <v>0</v>
      </c>
      <c r="M210" s="73">
        <v>0</v>
      </c>
      <c r="N210" s="73">
        <v>0</v>
      </c>
      <c r="O210" s="73">
        <v>0</v>
      </c>
      <c r="P210" s="73">
        <v>0</v>
      </c>
      <c r="Q210" s="76">
        <v>0</v>
      </c>
    </row>
    <row r="211" spans="1:17" x14ac:dyDescent="0.25">
      <c r="A211" s="18" t="s">
        <v>215</v>
      </c>
      <c r="B211" s="19"/>
      <c r="C211" s="19"/>
      <c r="D211" s="56">
        <v>16969113</v>
      </c>
      <c r="E211" s="56">
        <v>1270450.8699999999</v>
      </c>
      <c r="F211" s="33">
        <v>15698662.130000001</v>
      </c>
      <c r="G211" s="100">
        <v>6636013.6382933892</v>
      </c>
      <c r="H211" s="61">
        <v>1023684.6382933895</v>
      </c>
      <c r="I211" s="2">
        <v>507341.06244761217</v>
      </c>
      <c r="J211" s="74">
        <v>564505.71736749355</v>
      </c>
      <c r="K211" s="74">
        <v>509844.86434003524</v>
      </c>
      <c r="L211" s="74">
        <v>550380.84042586386</v>
      </c>
      <c r="M211" s="74">
        <v>564672.00415583327</v>
      </c>
      <c r="N211" s="74">
        <v>587537.86612378806</v>
      </c>
      <c r="O211" s="74">
        <v>491787.06913298368</v>
      </c>
      <c r="P211" s="79">
        <v>594683.44798877276</v>
      </c>
      <c r="Q211" s="75">
        <v>1573929.3797242288</v>
      </c>
    </row>
    <row r="212" spans="1:17" x14ac:dyDescent="0.25">
      <c r="A212" s="23" t="s">
        <v>216</v>
      </c>
      <c r="B212" s="24" t="s">
        <v>217</v>
      </c>
      <c r="C212" s="12" t="s">
        <v>19</v>
      </c>
      <c r="D212" s="53">
        <v>9665126</v>
      </c>
      <c r="E212" s="54">
        <v>711225.36</v>
      </c>
      <c r="F212" s="50">
        <v>8953900.6400000006</v>
      </c>
      <c r="G212" s="83">
        <v>1614461.3664595494</v>
      </c>
      <c r="H212" s="62">
        <v>1217669.3664595494</v>
      </c>
      <c r="I212" s="4">
        <v>626374.76001997618</v>
      </c>
      <c r="J212" s="71">
        <v>696951.53698007716</v>
      </c>
      <c r="K212" s="71">
        <v>629466.01051316131</v>
      </c>
      <c r="L212" s="71">
        <v>679512.64417305402</v>
      </c>
      <c r="M212" s="71">
        <v>697156.83841307927</v>
      </c>
      <c r="N212" s="71">
        <v>725387.54919711966</v>
      </c>
      <c r="O212" s="71">
        <v>607171.44778895006</v>
      </c>
      <c r="P212" s="71">
        <v>734209.64631713275</v>
      </c>
      <c r="Q212" s="72">
        <v>1943208.8401379008</v>
      </c>
    </row>
    <row r="213" spans="1:17" x14ac:dyDescent="0.25">
      <c r="A213" s="14"/>
      <c r="B213" s="26"/>
      <c r="C213" s="16" t="s">
        <v>20</v>
      </c>
      <c r="D213" s="55">
        <v>0</v>
      </c>
      <c r="E213" s="55">
        <v>0</v>
      </c>
      <c r="F213" s="41">
        <v>0</v>
      </c>
      <c r="G213" s="84">
        <v>0</v>
      </c>
      <c r="H213" s="60"/>
      <c r="I213" s="3">
        <v>0</v>
      </c>
      <c r="J213" s="73">
        <v>0</v>
      </c>
      <c r="K213" s="73">
        <v>0</v>
      </c>
      <c r="L213" s="73">
        <v>0</v>
      </c>
      <c r="M213" s="73">
        <v>0</v>
      </c>
      <c r="N213" s="73">
        <v>0</v>
      </c>
      <c r="O213" s="73">
        <v>0</v>
      </c>
      <c r="P213" s="73">
        <v>0</v>
      </c>
      <c r="Q213" s="76">
        <v>0</v>
      </c>
    </row>
    <row r="214" spans="1:17" x14ac:dyDescent="0.25">
      <c r="A214" s="18" t="s">
        <v>218</v>
      </c>
      <c r="B214" s="19"/>
      <c r="C214" s="19"/>
      <c r="D214" s="56">
        <v>9665126</v>
      </c>
      <c r="E214" s="56">
        <v>711225.36</v>
      </c>
      <c r="F214" s="33">
        <v>8953900.6400000006</v>
      </c>
      <c r="G214" s="100">
        <v>1614461.3664595494</v>
      </c>
      <c r="H214" s="61">
        <v>1217669.3664595494</v>
      </c>
      <c r="I214" s="2">
        <v>626374.76001997618</v>
      </c>
      <c r="J214" s="74">
        <v>696951.53698007716</v>
      </c>
      <c r="K214" s="74">
        <v>629466.01051316131</v>
      </c>
      <c r="L214" s="74">
        <v>679512.64417305402</v>
      </c>
      <c r="M214" s="74">
        <v>697156.83841307927</v>
      </c>
      <c r="N214" s="74">
        <v>725387.54919711966</v>
      </c>
      <c r="O214" s="74">
        <v>607171.44778895006</v>
      </c>
      <c r="P214" s="79">
        <v>734209.64631713275</v>
      </c>
      <c r="Q214" s="75">
        <v>1943208.8401379008</v>
      </c>
    </row>
    <row r="215" spans="1:17" x14ac:dyDescent="0.25">
      <c r="A215" s="23" t="s">
        <v>219</v>
      </c>
      <c r="B215" s="24" t="s">
        <v>220</v>
      </c>
      <c r="C215" s="12" t="s">
        <v>19</v>
      </c>
      <c r="D215" s="53">
        <v>3783993</v>
      </c>
      <c r="E215" s="54">
        <v>85009.04</v>
      </c>
      <c r="F215" s="50">
        <v>3698983.96</v>
      </c>
      <c r="G215" s="83">
        <v>666956.99881851207</v>
      </c>
      <c r="H215" s="62">
        <v>568345.99881851207</v>
      </c>
      <c r="I215" s="4">
        <v>258764.34008125658</v>
      </c>
      <c r="J215" s="71">
        <v>287920.61246132525</v>
      </c>
      <c r="K215" s="71">
        <v>260041.37971463753</v>
      </c>
      <c r="L215" s="71">
        <v>280716.35731411399</v>
      </c>
      <c r="M215" s="71">
        <v>288005.42540913098</v>
      </c>
      <c r="N215" s="71">
        <v>299667.93436115887</v>
      </c>
      <c r="O215" s="71">
        <v>250831.17812454328</v>
      </c>
      <c r="P215" s="71">
        <v>303312.46840866702</v>
      </c>
      <c r="Q215" s="72">
        <v>802767.26530665439</v>
      </c>
    </row>
    <row r="216" spans="1:17" x14ac:dyDescent="0.25">
      <c r="A216" s="14"/>
      <c r="B216" s="26"/>
      <c r="C216" s="16" t="s">
        <v>20</v>
      </c>
      <c r="D216" s="55">
        <v>0</v>
      </c>
      <c r="E216" s="55">
        <v>0</v>
      </c>
      <c r="F216" s="41">
        <v>0</v>
      </c>
      <c r="G216" s="84">
        <v>0</v>
      </c>
      <c r="H216" s="60"/>
      <c r="I216" s="3">
        <v>0</v>
      </c>
      <c r="J216" s="73">
        <v>0</v>
      </c>
      <c r="K216" s="73">
        <v>0</v>
      </c>
      <c r="L216" s="73">
        <v>0</v>
      </c>
      <c r="M216" s="73">
        <v>0</v>
      </c>
      <c r="N216" s="73">
        <v>0</v>
      </c>
      <c r="O216" s="73">
        <v>0</v>
      </c>
      <c r="P216" s="73">
        <v>0</v>
      </c>
      <c r="Q216" s="76">
        <v>0</v>
      </c>
    </row>
    <row r="217" spans="1:17" x14ac:dyDescent="0.25">
      <c r="A217" s="18" t="s">
        <v>221</v>
      </c>
      <c r="B217" s="19"/>
      <c r="C217" s="19"/>
      <c r="D217" s="56">
        <v>3783993</v>
      </c>
      <c r="E217" s="56">
        <v>85009.04</v>
      </c>
      <c r="F217" s="33">
        <v>3698983.96</v>
      </c>
      <c r="G217" s="100">
        <v>666956.99881851207</v>
      </c>
      <c r="H217" s="61">
        <v>568345.99881851207</v>
      </c>
      <c r="I217" s="2">
        <v>258764.34008125658</v>
      </c>
      <c r="J217" s="74">
        <v>287920.61246132525</v>
      </c>
      <c r="K217" s="74">
        <v>260041.37971463753</v>
      </c>
      <c r="L217" s="74">
        <v>280716.35731411399</v>
      </c>
      <c r="M217" s="74">
        <v>288005.42540913098</v>
      </c>
      <c r="N217" s="74">
        <v>299667.93436115887</v>
      </c>
      <c r="O217" s="74">
        <v>250831.17812454328</v>
      </c>
      <c r="P217" s="79">
        <v>303312.46840866702</v>
      </c>
      <c r="Q217" s="75">
        <v>802767.26530665439</v>
      </c>
    </row>
    <row r="218" spans="1:17" x14ac:dyDescent="0.25">
      <c r="A218" s="23" t="s">
        <v>222</v>
      </c>
      <c r="B218" s="24" t="s">
        <v>223</v>
      </c>
      <c r="C218" s="12" t="s">
        <v>19</v>
      </c>
      <c r="D218" s="53">
        <v>80093495</v>
      </c>
      <c r="E218" s="54">
        <v>2474636.1799999997</v>
      </c>
      <c r="F218" s="50">
        <v>77618858.819999993</v>
      </c>
      <c r="G218" s="83">
        <v>11287645.481867496</v>
      </c>
      <c r="H218" s="62">
        <v>10976125.481867496</v>
      </c>
      <c r="I218" s="4">
        <v>5660949.8747803196</v>
      </c>
      <c r="J218" s="71">
        <v>6298797.4098277725</v>
      </c>
      <c r="K218" s="71">
        <v>5688887.4853119999</v>
      </c>
      <c r="L218" s="71">
        <v>6141190.9666034728</v>
      </c>
      <c r="M218" s="71">
        <v>6300652.8503653333</v>
      </c>
      <c r="N218" s="71">
        <v>6555791.8643843159</v>
      </c>
      <c r="O218" s="71">
        <v>5487397.2431798279</v>
      </c>
      <c r="P218" s="71">
        <v>6635522.8062652498</v>
      </c>
      <c r="Q218" s="72">
        <v>17562022.837414205</v>
      </c>
    </row>
    <row r="219" spans="1:17" x14ac:dyDescent="0.25">
      <c r="A219" s="14"/>
      <c r="B219" s="26"/>
      <c r="C219" s="16" t="s">
        <v>20</v>
      </c>
      <c r="D219" s="55">
        <v>62629856</v>
      </c>
      <c r="E219" s="55">
        <v>403864</v>
      </c>
      <c r="F219" s="41">
        <v>62225992</v>
      </c>
      <c r="G219" s="84">
        <v>2451828.9999999972</v>
      </c>
      <c r="H219" s="60"/>
      <c r="I219" s="3">
        <v>0</v>
      </c>
      <c r="J219" s="73">
        <v>0</v>
      </c>
      <c r="K219" s="73">
        <v>0</v>
      </c>
      <c r="L219" s="73">
        <v>0</v>
      </c>
      <c r="M219" s="73">
        <v>0</v>
      </c>
      <c r="N219" s="73">
        <v>0</v>
      </c>
      <c r="O219" s="73">
        <v>0</v>
      </c>
      <c r="P219" s="73">
        <v>0</v>
      </c>
      <c r="Q219" s="76">
        <v>0</v>
      </c>
    </row>
    <row r="220" spans="1:17" x14ac:dyDescent="0.25">
      <c r="A220" s="18" t="s">
        <v>224</v>
      </c>
      <c r="B220" s="19"/>
      <c r="C220" s="19"/>
      <c r="D220" s="56">
        <v>142723351</v>
      </c>
      <c r="E220" s="56">
        <v>2878500.1799999997</v>
      </c>
      <c r="F220" s="33">
        <v>139844850.81999999</v>
      </c>
      <c r="G220" s="100">
        <v>13739474.481867492</v>
      </c>
      <c r="H220" s="61">
        <v>10976125.481867496</v>
      </c>
      <c r="I220" s="2">
        <v>5660949.8747803196</v>
      </c>
      <c r="J220" s="74">
        <v>6298797.4098277725</v>
      </c>
      <c r="K220" s="74">
        <v>5688887.4853119999</v>
      </c>
      <c r="L220" s="74">
        <v>6141190.9666034766</v>
      </c>
      <c r="M220" s="74">
        <v>6300652.8503653333</v>
      </c>
      <c r="N220" s="74">
        <v>6555791.8643843159</v>
      </c>
      <c r="O220" s="74">
        <v>5487397.2431798279</v>
      </c>
      <c r="P220" s="79">
        <v>6635522.8062652498</v>
      </c>
      <c r="Q220" s="75">
        <v>17562022.837414205</v>
      </c>
    </row>
    <row r="221" spans="1:17" x14ac:dyDescent="0.25">
      <c r="A221" s="11" t="s">
        <v>225</v>
      </c>
      <c r="B221" s="12" t="s">
        <v>226</v>
      </c>
      <c r="C221" s="12" t="s">
        <v>19</v>
      </c>
      <c r="D221" s="53">
        <v>1457102</v>
      </c>
      <c r="E221" s="54">
        <v>29006.81</v>
      </c>
      <c r="F221" s="50">
        <v>1428095.19</v>
      </c>
      <c r="G221" s="83">
        <v>257497.21876316349</v>
      </c>
      <c r="H221" s="62">
        <v>212084.21876316349</v>
      </c>
      <c r="I221" s="4">
        <v>99903.139188948146</v>
      </c>
      <c r="J221" s="71">
        <v>111159.72553659644</v>
      </c>
      <c r="K221" s="71">
        <v>100396.17570318893</v>
      </c>
      <c r="L221" s="71">
        <v>108378.32333682454</v>
      </c>
      <c r="M221" s="71">
        <v>111192.46992373653</v>
      </c>
      <c r="N221" s="71">
        <v>115695.10446279589</v>
      </c>
      <c r="O221" s="71">
        <v>96840.322330484982</v>
      </c>
      <c r="P221" s="71">
        <v>117102.17775625188</v>
      </c>
      <c r="Q221" s="72">
        <v>309930.53299800912</v>
      </c>
    </row>
    <row r="222" spans="1:17" x14ac:dyDescent="0.25">
      <c r="A222" s="14"/>
      <c r="B222" s="32"/>
      <c r="C222" s="16" t="s">
        <v>20</v>
      </c>
      <c r="D222" s="55">
        <v>0</v>
      </c>
      <c r="E222" s="55">
        <v>0</v>
      </c>
      <c r="F222" s="41">
        <v>0</v>
      </c>
      <c r="G222" s="84">
        <v>0</v>
      </c>
      <c r="H222" s="60"/>
      <c r="I222" s="3">
        <v>0</v>
      </c>
      <c r="J222" s="73">
        <v>0</v>
      </c>
      <c r="K222" s="73">
        <v>0</v>
      </c>
      <c r="L222" s="73">
        <v>0</v>
      </c>
      <c r="M222" s="73">
        <v>0</v>
      </c>
      <c r="N222" s="73">
        <v>0</v>
      </c>
      <c r="O222" s="73">
        <v>0</v>
      </c>
      <c r="P222" s="73">
        <v>0</v>
      </c>
      <c r="Q222" s="76">
        <v>0</v>
      </c>
    </row>
    <row r="223" spans="1:17" x14ac:dyDescent="0.25">
      <c r="A223" s="18" t="s">
        <v>227</v>
      </c>
      <c r="B223" s="19"/>
      <c r="C223" s="19"/>
      <c r="D223" s="56">
        <v>1457102</v>
      </c>
      <c r="E223" s="56">
        <v>29006.81</v>
      </c>
      <c r="F223" s="33">
        <v>1428095.19</v>
      </c>
      <c r="G223" s="100">
        <v>257497.21876316349</v>
      </c>
      <c r="H223" s="61">
        <v>212084.21876316349</v>
      </c>
      <c r="I223" s="2">
        <v>99903.139188948146</v>
      </c>
      <c r="J223" s="74">
        <v>111159.72553659644</v>
      </c>
      <c r="K223" s="74">
        <v>100396.17570318893</v>
      </c>
      <c r="L223" s="74">
        <v>108378.32333682454</v>
      </c>
      <c r="M223" s="74">
        <v>111192.46992373653</v>
      </c>
      <c r="N223" s="74">
        <v>115695.10446279589</v>
      </c>
      <c r="O223" s="74">
        <v>96840.322330484982</v>
      </c>
      <c r="P223" s="79">
        <v>117102.17775625188</v>
      </c>
      <c r="Q223" s="75">
        <v>309930.53299800912</v>
      </c>
    </row>
    <row r="224" spans="1:17" x14ac:dyDescent="0.25">
      <c r="A224" s="23" t="s">
        <v>228</v>
      </c>
      <c r="B224" s="24" t="s">
        <v>229</v>
      </c>
      <c r="C224" s="12" t="s">
        <v>19</v>
      </c>
      <c r="D224" s="53">
        <v>250363344</v>
      </c>
      <c r="E224" s="54">
        <v>24590243.73</v>
      </c>
      <c r="F224" s="50">
        <v>225773100.27000001</v>
      </c>
      <c r="G224" s="83">
        <v>56434161.721844576</v>
      </c>
      <c r="H224" s="62">
        <v>53428571.721844576</v>
      </c>
      <c r="I224" s="4">
        <v>27474000.258659758</v>
      </c>
      <c r="J224" s="71">
        <v>14728442.812565297</v>
      </c>
      <c r="K224" s="71">
        <v>13302293.841647342</v>
      </c>
      <c r="L224" s="71">
        <v>14359912.546407014</v>
      </c>
      <c r="M224" s="71">
        <v>14732781.378813967</v>
      </c>
      <c r="N224" s="71">
        <v>15329371.510665148</v>
      </c>
      <c r="O224" s="71">
        <v>12831150.333538413</v>
      </c>
      <c r="P224" s="71">
        <v>15515805.926868618</v>
      </c>
      <c r="Q224" s="72">
        <v>41065179.938989878</v>
      </c>
    </row>
    <row r="225" spans="1:18" x14ac:dyDescent="0.25">
      <c r="A225" s="14"/>
      <c r="B225" s="26"/>
      <c r="C225" s="16" t="s">
        <v>20</v>
      </c>
      <c r="D225" s="55">
        <v>35629237</v>
      </c>
      <c r="E225" s="55">
        <v>1251996.3500000001</v>
      </c>
      <c r="F225" s="41">
        <v>34377240.649999999</v>
      </c>
      <c r="G225" s="84">
        <v>6198497.0736628324</v>
      </c>
      <c r="H225" s="60"/>
      <c r="I225" s="3">
        <v>2404877.6871721819</v>
      </c>
      <c r="J225" s="73">
        <v>2675847.2839331701</v>
      </c>
      <c r="K225" s="73">
        <v>2416746.1081415787</v>
      </c>
      <c r="L225" s="73">
        <v>2608893.1106850989</v>
      </c>
      <c r="M225" s="73">
        <v>2676635.509875346</v>
      </c>
      <c r="N225" s="73">
        <v>2785023.348579742</v>
      </c>
      <c r="O225" s="73">
        <v>2331149.2740050815</v>
      </c>
      <c r="P225" s="73">
        <v>2818894.5481748655</v>
      </c>
      <c r="Q225" s="76">
        <v>7460676.7057701014</v>
      </c>
      <c r="R225" s="109"/>
    </row>
    <row r="226" spans="1:18" x14ac:dyDescent="0.25">
      <c r="A226" s="18" t="s">
        <v>230</v>
      </c>
      <c r="B226" s="19"/>
      <c r="C226" s="19"/>
      <c r="D226" s="56">
        <v>285992581</v>
      </c>
      <c r="E226" s="56">
        <v>25842240.080000002</v>
      </c>
      <c r="F226" s="33">
        <v>260150340.92000002</v>
      </c>
      <c r="G226" s="100">
        <v>62632658.795507409</v>
      </c>
      <c r="H226" s="61">
        <v>53428571.721844576</v>
      </c>
      <c r="I226" s="2">
        <v>29878877.945831947</v>
      </c>
      <c r="J226" s="74">
        <v>17404290.09649846</v>
      </c>
      <c r="K226" s="74">
        <v>15719039.949788928</v>
      </c>
      <c r="L226" s="74">
        <v>16968805.657092094</v>
      </c>
      <c r="M226" s="74">
        <v>17409416.888689339</v>
      </c>
      <c r="N226" s="74">
        <v>18114394.859244883</v>
      </c>
      <c r="O226" s="74">
        <v>15162299.607543498</v>
      </c>
      <c r="P226" s="79">
        <v>18334700.475043476</v>
      </c>
      <c r="Q226" s="75">
        <v>48525856.644759983</v>
      </c>
    </row>
    <row r="227" spans="1:18" x14ac:dyDescent="0.25">
      <c r="A227" s="23" t="s">
        <v>231</v>
      </c>
      <c r="B227" s="24" t="s">
        <v>232</v>
      </c>
      <c r="C227" s="12" t="s">
        <v>19</v>
      </c>
      <c r="D227" s="53">
        <v>698178</v>
      </c>
      <c r="E227" s="54">
        <v>26098.71</v>
      </c>
      <c r="F227" s="50">
        <v>672079.29</v>
      </c>
      <c r="G227" s="83">
        <v>121545.8913746381</v>
      </c>
      <c r="H227" s="62">
        <v>120289.8913746381</v>
      </c>
      <c r="I227" s="4">
        <v>46984.546447592089</v>
      </c>
      <c r="J227" s="71">
        <v>52278.530284197303</v>
      </c>
      <c r="K227" s="71">
        <v>47216.422014183569</v>
      </c>
      <c r="L227" s="71">
        <v>50970.434043122688</v>
      </c>
      <c r="M227" s="71">
        <v>52293.930002273933</v>
      </c>
      <c r="N227" s="71">
        <v>54411.523536916065</v>
      </c>
      <c r="O227" s="71">
        <v>45544.100610602298</v>
      </c>
      <c r="P227" s="71">
        <v>55073.271516491659</v>
      </c>
      <c r="Q227" s="72">
        <v>145760.64016998233</v>
      </c>
    </row>
    <row r="228" spans="1:18" x14ac:dyDescent="0.25">
      <c r="A228" s="14"/>
      <c r="B228" s="26"/>
      <c r="C228" s="16" t="s">
        <v>20</v>
      </c>
      <c r="D228" s="55">
        <v>1361686</v>
      </c>
      <c r="E228" s="55">
        <v>0</v>
      </c>
      <c r="F228" s="41">
        <v>1361686</v>
      </c>
      <c r="G228" s="84">
        <v>0</v>
      </c>
      <c r="H228" s="60"/>
      <c r="I228" s="3">
        <v>0</v>
      </c>
      <c r="J228" s="73">
        <v>0</v>
      </c>
      <c r="K228" s="73">
        <v>0</v>
      </c>
      <c r="L228" s="73">
        <v>0</v>
      </c>
      <c r="M228" s="73">
        <v>0</v>
      </c>
      <c r="N228" s="73">
        <v>0</v>
      </c>
      <c r="O228" s="73">
        <v>0</v>
      </c>
      <c r="P228" s="73">
        <v>0</v>
      </c>
      <c r="Q228" s="76">
        <v>0</v>
      </c>
    </row>
    <row r="229" spans="1:18" x14ac:dyDescent="0.25">
      <c r="A229" s="18" t="s">
        <v>233</v>
      </c>
      <c r="B229" s="19"/>
      <c r="C229" s="19"/>
      <c r="D229" s="56">
        <v>2059864</v>
      </c>
      <c r="E229" s="56">
        <v>26098.71</v>
      </c>
      <c r="F229" s="33">
        <v>2033765.29</v>
      </c>
      <c r="G229" s="100">
        <v>121545.8913746381</v>
      </c>
      <c r="H229" s="61">
        <v>120289.8913746381</v>
      </c>
      <c r="I229" s="2">
        <v>46984.546447592089</v>
      </c>
      <c r="J229" s="74">
        <v>52278.530284197303</v>
      </c>
      <c r="K229" s="74">
        <v>47216.422014183569</v>
      </c>
      <c r="L229" s="74">
        <v>50970.434043122688</v>
      </c>
      <c r="M229" s="74">
        <v>52293.930002273933</v>
      </c>
      <c r="N229" s="74">
        <v>54411.523536916065</v>
      </c>
      <c r="O229" s="74">
        <v>45544.100610602298</v>
      </c>
      <c r="P229" s="79">
        <v>55073.271516491659</v>
      </c>
      <c r="Q229" s="75">
        <v>145760.64016998233</v>
      </c>
    </row>
    <row r="230" spans="1:18" x14ac:dyDescent="0.25">
      <c r="A230" s="198" t="s">
        <v>234</v>
      </c>
      <c r="B230" s="189" t="s">
        <v>235</v>
      </c>
      <c r="C230" s="189" t="s">
        <v>19</v>
      </c>
      <c r="D230" s="190">
        <v>113180747</v>
      </c>
      <c r="E230" s="191">
        <v>13951960.359999999</v>
      </c>
      <c r="F230" s="192">
        <v>99228786.640000001</v>
      </c>
      <c r="G230" s="193">
        <v>23988384.827414021</v>
      </c>
      <c r="H230" s="194">
        <v>23951243.827414021</v>
      </c>
      <c r="I230" s="195">
        <v>8300000.1285278052</v>
      </c>
      <c r="J230" s="193">
        <v>8269565.2128460556</v>
      </c>
      <c r="K230" s="193">
        <v>8272512.1420588642</v>
      </c>
      <c r="L230" s="193">
        <v>8270325.9611951932</v>
      </c>
      <c r="M230" s="193">
        <v>8269555.9751411751</v>
      </c>
      <c r="N230" s="193">
        <v>8268322.7597524226</v>
      </c>
      <c r="O230" s="193">
        <v>8273485.3941401094</v>
      </c>
      <c r="P230" s="193">
        <v>8267937.5822035074</v>
      </c>
      <c r="Q230" s="196">
        <v>9048696.6567208916</v>
      </c>
      <c r="R230" s="197"/>
    </row>
    <row r="231" spans="1:18" x14ac:dyDescent="0.25">
      <c r="A231" s="14"/>
      <c r="B231" s="15"/>
      <c r="C231" s="16" t="s">
        <v>20</v>
      </c>
      <c r="D231" s="55">
        <v>90019483</v>
      </c>
      <c r="E231" s="55">
        <v>4092380.4800000004</v>
      </c>
      <c r="F231" s="41">
        <v>85927102.519999996</v>
      </c>
      <c r="G231" s="84">
        <v>15331709.259268478</v>
      </c>
      <c r="H231" s="60"/>
      <c r="I231" s="3">
        <v>6024870.6834624112</v>
      </c>
      <c r="J231" s="73">
        <v>6703722.9961364083</v>
      </c>
      <c r="K231" s="73">
        <v>6054604.2960860096</v>
      </c>
      <c r="L231" s="73">
        <v>6535984.6376787201</v>
      </c>
      <c r="M231" s="73">
        <v>6705697.715847224</v>
      </c>
      <c r="N231" s="73">
        <v>6977238.6409168169</v>
      </c>
      <c r="O231" s="73">
        <v>5840161.0171878785</v>
      </c>
      <c r="P231" s="73">
        <v>7062095.1800010726</v>
      </c>
      <c r="Q231" s="76">
        <v>18691018.093414992</v>
      </c>
    </row>
    <row r="232" spans="1:18" x14ac:dyDescent="0.25">
      <c r="A232" s="18" t="s">
        <v>236</v>
      </c>
      <c r="B232" s="19"/>
      <c r="C232" s="19"/>
      <c r="D232" s="56">
        <v>203200230</v>
      </c>
      <c r="E232" s="56">
        <v>18044340.84</v>
      </c>
      <c r="F232" s="33">
        <v>185155889.16</v>
      </c>
      <c r="G232" s="100">
        <v>39320094.086682498</v>
      </c>
      <c r="H232" s="61">
        <v>23951243.827414021</v>
      </c>
      <c r="I232" s="2">
        <v>14324870.811990216</v>
      </c>
      <c r="J232" s="74">
        <v>14973288.208982468</v>
      </c>
      <c r="K232" s="74">
        <v>14327116.438144878</v>
      </c>
      <c r="L232" s="74">
        <v>14806310.598873913</v>
      </c>
      <c r="M232" s="74">
        <v>14975253.690988392</v>
      </c>
      <c r="N232" s="74">
        <v>15245561.400669247</v>
      </c>
      <c r="O232" s="74">
        <v>14113646.411327988</v>
      </c>
      <c r="P232" s="79">
        <v>15330032.762204587</v>
      </c>
      <c r="Q232" s="75">
        <v>27739714.750135869</v>
      </c>
    </row>
    <row r="233" spans="1:18" x14ac:dyDescent="0.25">
      <c r="A233" s="11" t="s">
        <v>237</v>
      </c>
      <c r="B233" s="12" t="s">
        <v>238</v>
      </c>
      <c r="C233" s="12" t="s">
        <v>19</v>
      </c>
      <c r="D233" s="53">
        <v>76488481</v>
      </c>
      <c r="E233" s="54">
        <v>6384988.4199999999</v>
      </c>
      <c r="F233" s="50">
        <v>70103492.579999998</v>
      </c>
      <c r="G233" s="83">
        <v>11904692.814143667</v>
      </c>
      <c r="H233" s="62">
        <v>10223354.814143667</v>
      </c>
      <c r="I233" s="4">
        <v>4966899.7696064916</v>
      </c>
      <c r="J233" s="71">
        <v>5526545.2080841139</v>
      </c>
      <c r="K233" s="71">
        <v>4991412.141979076</v>
      </c>
      <c r="L233" s="71">
        <v>5388261.8062072024</v>
      </c>
      <c r="M233" s="71">
        <v>5528173.1658266112</v>
      </c>
      <c r="N233" s="71">
        <v>5752031.3412176594</v>
      </c>
      <c r="O233" s="71">
        <v>4814625.2317676395</v>
      </c>
      <c r="P233" s="71">
        <v>5821987.0210273564</v>
      </c>
      <c r="Q233" s="72">
        <v>15408864.080140181</v>
      </c>
    </row>
    <row r="234" spans="1:18" x14ac:dyDescent="0.25">
      <c r="A234" s="14"/>
      <c r="B234" s="15"/>
      <c r="C234" s="16" t="s">
        <v>20</v>
      </c>
      <c r="D234" s="55">
        <v>25868901</v>
      </c>
      <c r="E234" s="55">
        <v>552093.80000000005</v>
      </c>
      <c r="F234" s="41">
        <v>25316807.199999999</v>
      </c>
      <c r="G234" s="84">
        <v>0</v>
      </c>
      <c r="H234" s="60"/>
      <c r="I234" s="3">
        <v>0</v>
      </c>
      <c r="J234" s="73">
        <v>0</v>
      </c>
      <c r="K234" s="73">
        <v>0</v>
      </c>
      <c r="L234" s="73">
        <v>0</v>
      </c>
      <c r="M234" s="73">
        <v>0</v>
      </c>
      <c r="N234" s="73">
        <v>0</v>
      </c>
      <c r="O234" s="73">
        <v>0</v>
      </c>
      <c r="P234" s="73">
        <v>0</v>
      </c>
      <c r="Q234" s="76">
        <v>0</v>
      </c>
    </row>
    <row r="235" spans="1:18" x14ac:dyDescent="0.25">
      <c r="A235" s="18" t="s">
        <v>239</v>
      </c>
      <c r="B235" s="19"/>
      <c r="C235" s="19"/>
      <c r="D235" s="56">
        <v>102357382</v>
      </c>
      <c r="E235" s="56">
        <v>6937082.2199999997</v>
      </c>
      <c r="F235" s="33">
        <v>95420299.780000001</v>
      </c>
      <c r="G235" s="100">
        <v>11904692.814143667</v>
      </c>
      <c r="H235" s="61">
        <v>10223354.814143667</v>
      </c>
      <c r="I235" s="2">
        <v>4966899.7696064916</v>
      </c>
      <c r="J235" s="74">
        <v>5526545.2080841139</v>
      </c>
      <c r="K235" s="74">
        <v>4991412.141979076</v>
      </c>
      <c r="L235" s="74">
        <v>5388261.8062072024</v>
      </c>
      <c r="M235" s="74">
        <v>5528173.1658266112</v>
      </c>
      <c r="N235" s="74">
        <v>5752031.3412176594</v>
      </c>
      <c r="O235" s="74">
        <v>4814625.2317676395</v>
      </c>
      <c r="P235" s="79">
        <v>5821987.0210273564</v>
      </c>
      <c r="Q235" s="75">
        <v>15408864.080140181</v>
      </c>
    </row>
    <row r="236" spans="1:18" x14ac:dyDescent="0.25">
      <c r="A236" s="23" t="s">
        <v>240</v>
      </c>
      <c r="B236" s="24" t="s">
        <v>241</v>
      </c>
      <c r="C236" s="12" t="s">
        <v>19</v>
      </c>
      <c r="D236" s="53">
        <v>22695260</v>
      </c>
      <c r="E236" s="54">
        <v>1685426.47</v>
      </c>
      <c r="F236" s="50">
        <v>21009833.530000001</v>
      </c>
      <c r="G236" s="83">
        <v>3788244.4661493869</v>
      </c>
      <c r="H236" s="62">
        <v>2890888.4661493869</v>
      </c>
      <c r="I236" s="4">
        <v>1469753.7938519493</v>
      </c>
      <c r="J236" s="71">
        <v>1635358.3046270059</v>
      </c>
      <c r="K236" s="71">
        <v>1477007.242474243</v>
      </c>
      <c r="L236" s="71">
        <v>1594438.9054116178</v>
      </c>
      <c r="M236" s="71">
        <v>1635840.0331053827</v>
      </c>
      <c r="N236" s="71">
        <v>1702081.8374154046</v>
      </c>
      <c r="O236" s="71">
        <v>1424694.2818671856</v>
      </c>
      <c r="P236" s="71">
        <v>1722782.4012622871</v>
      </c>
      <c r="Q236" s="72">
        <v>4559632.2638355382</v>
      </c>
    </row>
    <row r="237" spans="1:18" x14ac:dyDescent="0.25">
      <c r="A237" s="14"/>
      <c r="B237" s="26"/>
      <c r="C237" s="16" t="s">
        <v>20</v>
      </c>
      <c r="D237" s="55">
        <v>15232225</v>
      </c>
      <c r="E237" s="55">
        <v>521503.27999999997</v>
      </c>
      <c r="F237" s="41">
        <v>14710721.720000001</v>
      </c>
      <c r="G237" s="84">
        <v>2651018.890971445</v>
      </c>
      <c r="H237" s="60"/>
      <c r="I237" s="3">
        <v>1232471.4245243869</v>
      </c>
      <c r="J237" s="73">
        <v>1353403.9255630206</v>
      </c>
      <c r="K237" s="73">
        <v>1353403.9255630206</v>
      </c>
      <c r="L237" s="73">
        <v>1353403.9255630206</v>
      </c>
      <c r="M237" s="73">
        <v>1353403.9255630206</v>
      </c>
      <c r="N237" s="73">
        <v>1353403.9255630206</v>
      </c>
      <c r="O237" s="73">
        <v>1353403.9255630206</v>
      </c>
      <c r="P237" s="73">
        <v>1353403.9255630206</v>
      </c>
      <c r="Q237" s="76">
        <v>1353403.9255630206</v>
      </c>
    </row>
    <row r="238" spans="1:18" x14ac:dyDescent="0.25">
      <c r="A238" s="18" t="s">
        <v>242</v>
      </c>
      <c r="B238" s="19"/>
      <c r="C238" s="19"/>
      <c r="D238" s="56">
        <v>37927485</v>
      </c>
      <c r="E238" s="56">
        <v>2206929.75</v>
      </c>
      <c r="F238" s="33">
        <v>35720555.25</v>
      </c>
      <c r="G238" s="100">
        <v>6439263.3571208324</v>
      </c>
      <c r="H238" s="61">
        <v>2890888.4661493869</v>
      </c>
      <c r="I238" s="2">
        <v>2702225.2183763366</v>
      </c>
      <c r="J238" s="74">
        <v>2988762.2301900256</v>
      </c>
      <c r="K238" s="74">
        <v>2830411.1680372637</v>
      </c>
      <c r="L238" s="74">
        <v>2947842.8309746385</v>
      </c>
      <c r="M238" s="74">
        <v>2989243.9586684033</v>
      </c>
      <c r="N238" s="74">
        <v>3055485.7629784234</v>
      </c>
      <c r="O238" s="74">
        <v>2778098.2074302062</v>
      </c>
      <c r="P238" s="79">
        <v>3076186.3268253095</v>
      </c>
      <c r="Q238" s="75">
        <v>5913036.1893985607</v>
      </c>
    </row>
    <row r="239" spans="1:18" x14ac:dyDescent="0.25">
      <c r="A239" s="23" t="s">
        <v>243</v>
      </c>
      <c r="B239" s="24" t="s">
        <v>244</v>
      </c>
      <c r="C239" s="12" t="s">
        <v>19</v>
      </c>
      <c r="D239" s="53">
        <v>6598850</v>
      </c>
      <c r="E239" s="54">
        <v>1371768.49</v>
      </c>
      <c r="F239" s="50">
        <v>5227081.51</v>
      </c>
      <c r="G239" s="83">
        <v>942485.45930146088</v>
      </c>
      <c r="H239" s="62">
        <v>408549.45930146088</v>
      </c>
      <c r="I239" s="4">
        <v>365663.19619458087</v>
      </c>
      <c r="J239" s="71">
        <v>406864.29733652296</v>
      </c>
      <c r="K239" s="71">
        <v>367467.79722215142</v>
      </c>
      <c r="L239" s="71">
        <v>396683.87231156277</v>
      </c>
      <c r="M239" s="71">
        <v>406984.14759704797</v>
      </c>
      <c r="N239" s="71">
        <v>423464.58805382485</v>
      </c>
      <c r="O239" s="71">
        <v>354452.74364107195</v>
      </c>
      <c r="P239" s="71">
        <v>428614.72569656791</v>
      </c>
      <c r="Q239" s="72">
        <v>1134400.6826452082</v>
      </c>
    </row>
    <row r="240" spans="1:18" x14ac:dyDescent="0.25">
      <c r="A240" s="14"/>
      <c r="B240" s="26"/>
      <c r="C240" s="16" t="s">
        <v>20</v>
      </c>
      <c r="D240" s="55">
        <v>6341744</v>
      </c>
      <c r="E240" s="55">
        <v>104566.02000000002</v>
      </c>
      <c r="F240" s="41">
        <v>6237177.9800000004</v>
      </c>
      <c r="G240" s="84">
        <v>816205.88037409913</v>
      </c>
      <c r="H240" s="60"/>
      <c r="I240" s="3">
        <v>462645.71058167284</v>
      </c>
      <c r="J240" s="73">
        <v>514774.31666763499</v>
      </c>
      <c r="K240" s="73">
        <v>464928.93441553274</v>
      </c>
      <c r="L240" s="73">
        <v>501893.8025259003</v>
      </c>
      <c r="M240" s="73">
        <v>514925.95404739073</v>
      </c>
      <c r="N240" s="73">
        <v>535777.39648177568</v>
      </c>
      <c r="O240" s="73">
        <v>448461.98128778907</v>
      </c>
      <c r="P240" s="73">
        <v>542293.47224252112</v>
      </c>
      <c r="Q240" s="76">
        <v>1435270.5313756838</v>
      </c>
    </row>
    <row r="241" spans="1:18" x14ac:dyDescent="0.25">
      <c r="A241" s="35" t="s">
        <v>245</v>
      </c>
      <c r="B241" s="47"/>
      <c r="C241" s="47"/>
      <c r="D241" s="56">
        <v>12940594</v>
      </c>
      <c r="E241" s="56">
        <v>1476334.51</v>
      </c>
      <c r="F241" s="45">
        <v>11464259.49</v>
      </c>
      <c r="G241" s="100">
        <v>1758691.3396755601</v>
      </c>
      <c r="H241" s="61">
        <v>408549.45930146088</v>
      </c>
      <c r="I241" s="2">
        <v>828308.9067762536</v>
      </c>
      <c r="J241" s="74">
        <v>921638.61400415795</v>
      </c>
      <c r="K241" s="74">
        <v>832396.73163768416</v>
      </c>
      <c r="L241" s="74">
        <v>898577.6748374626</v>
      </c>
      <c r="M241" s="74">
        <v>921910.10164443962</v>
      </c>
      <c r="N241" s="74">
        <v>959241.98453560006</v>
      </c>
      <c r="O241" s="74">
        <v>802914.72492886055</v>
      </c>
      <c r="P241" s="79">
        <v>970908.19793909043</v>
      </c>
      <c r="Q241" s="75">
        <v>2569671.2140208911</v>
      </c>
    </row>
    <row r="242" spans="1:18" x14ac:dyDescent="0.25">
      <c r="A242" s="48" t="s">
        <v>246</v>
      </c>
      <c r="B242" s="49" t="s">
        <v>247</v>
      </c>
      <c r="C242" s="16" t="s">
        <v>19</v>
      </c>
      <c r="D242" s="53">
        <v>998258</v>
      </c>
      <c r="E242" s="54">
        <v>0</v>
      </c>
      <c r="F242" s="41">
        <v>998258</v>
      </c>
      <c r="G242" s="83">
        <v>179994.06510715725</v>
      </c>
      <c r="H242" s="62">
        <v>52793.06510715725</v>
      </c>
      <c r="I242" s="4">
        <v>69833.655780663335</v>
      </c>
      <c r="J242" s="71">
        <v>77702.163043285429</v>
      </c>
      <c r="K242" s="71">
        <v>70178.295023256738</v>
      </c>
      <c r="L242" s="71">
        <v>75757.925000483869</v>
      </c>
      <c r="M242" s="71">
        <v>77725.05181613937</v>
      </c>
      <c r="N242" s="71">
        <v>80872.454721188173</v>
      </c>
      <c r="O242" s="71">
        <v>67692.705056296196</v>
      </c>
      <c r="P242" s="71">
        <v>81856.018129015923</v>
      </c>
      <c r="Q242" s="72">
        <v>216645.66632251348</v>
      </c>
    </row>
    <row r="243" spans="1:18" x14ac:dyDescent="0.25">
      <c r="A243" s="14"/>
      <c r="B243" s="26"/>
      <c r="C243" s="16" t="s">
        <v>20</v>
      </c>
      <c r="D243" s="55">
        <v>0</v>
      </c>
      <c r="E243" s="55">
        <v>0</v>
      </c>
      <c r="F243" s="41">
        <v>0</v>
      </c>
      <c r="G243" s="84">
        <v>0</v>
      </c>
      <c r="H243" s="60"/>
      <c r="I243" s="3">
        <v>0</v>
      </c>
      <c r="J243" s="73">
        <v>0</v>
      </c>
      <c r="K243" s="73">
        <v>0</v>
      </c>
      <c r="L243" s="73">
        <v>0</v>
      </c>
      <c r="M243" s="73">
        <v>0</v>
      </c>
      <c r="N243" s="73">
        <v>0</v>
      </c>
      <c r="O243" s="73">
        <v>0</v>
      </c>
      <c r="P243" s="73">
        <v>0</v>
      </c>
      <c r="Q243" s="76">
        <v>0</v>
      </c>
    </row>
    <row r="244" spans="1:18" x14ac:dyDescent="0.25">
      <c r="A244" s="18" t="s">
        <v>248</v>
      </c>
      <c r="B244" s="19"/>
      <c r="C244" s="19"/>
      <c r="D244" s="56">
        <v>998258</v>
      </c>
      <c r="E244" s="56">
        <v>0</v>
      </c>
      <c r="F244" s="33">
        <v>998258</v>
      </c>
      <c r="G244" s="100">
        <v>179994.06510715725</v>
      </c>
      <c r="H244" s="61">
        <v>52793.06510715725</v>
      </c>
      <c r="I244" s="2">
        <v>69833.655780663335</v>
      </c>
      <c r="J244" s="74">
        <v>77702.163043285429</v>
      </c>
      <c r="K244" s="74">
        <v>70178.295023256738</v>
      </c>
      <c r="L244" s="74">
        <v>75757.925000483869</v>
      </c>
      <c r="M244" s="74">
        <v>77725.05181613937</v>
      </c>
      <c r="N244" s="74">
        <v>80872.454721188173</v>
      </c>
      <c r="O244" s="74">
        <v>67692.705056296196</v>
      </c>
      <c r="P244" s="79">
        <v>81856.018129015923</v>
      </c>
      <c r="Q244" s="75">
        <v>216645.66632251348</v>
      </c>
    </row>
    <row r="245" spans="1:18" s="212" customFormat="1" x14ac:dyDescent="0.25">
      <c r="A245" s="201" t="s">
        <v>249</v>
      </c>
      <c r="B245" s="202"/>
      <c r="C245" s="85" t="s">
        <v>19</v>
      </c>
      <c r="D245" s="94">
        <v>5320750265</v>
      </c>
      <c r="E245" s="95">
        <v>511723699.56000018</v>
      </c>
      <c r="F245" s="91">
        <v>4691282460.5100021</v>
      </c>
      <c r="G245" s="101">
        <v>931443672.71478081</v>
      </c>
      <c r="H245" s="61">
        <v>676539314.91478086</v>
      </c>
      <c r="I245" s="58">
        <v>381451266.12261987</v>
      </c>
      <c r="J245" s="100">
        <v>353750484.09930587</v>
      </c>
      <c r="K245" s="100">
        <v>320817849.21144557</v>
      </c>
      <c r="L245" s="100">
        <v>345212795.69355559</v>
      </c>
      <c r="M245" s="100">
        <v>353638391.59514666</v>
      </c>
      <c r="N245" s="100">
        <v>406336704.54131174</v>
      </c>
      <c r="O245" s="100">
        <v>302778638.60823917</v>
      </c>
      <c r="P245" s="100">
        <v>362894955.31760263</v>
      </c>
      <c r="Q245" s="86">
        <v>932957702.6059866</v>
      </c>
      <c r="R245" s="82"/>
    </row>
    <row r="246" spans="1:18" s="212" customFormat="1" x14ac:dyDescent="0.25">
      <c r="A246" s="203"/>
      <c r="B246" s="204"/>
      <c r="C246" s="87" t="s">
        <v>20</v>
      </c>
      <c r="D246" s="96">
        <v>4949763451</v>
      </c>
      <c r="E246" s="96">
        <v>454989365.47000009</v>
      </c>
      <c r="F246" s="92">
        <v>4494774085.5299988</v>
      </c>
      <c r="G246" s="102">
        <v>713684080.38440573</v>
      </c>
      <c r="H246" s="63"/>
      <c r="I246" s="102">
        <v>292572650.56007731</v>
      </c>
      <c r="J246" s="99">
        <v>309597358.65019941</v>
      </c>
      <c r="K246" s="99">
        <v>280033172.73828292</v>
      </c>
      <c r="L246" s="99">
        <v>301863272.42439127</v>
      </c>
      <c r="M246" s="99">
        <v>309387222.43321943</v>
      </c>
      <c r="N246" s="99">
        <v>321557517.52299881</v>
      </c>
      <c r="O246" s="99">
        <v>269945120.69833374</v>
      </c>
      <c r="P246" s="99">
        <v>325409188.9278245</v>
      </c>
      <c r="Q246" s="88">
        <v>853037027.48626995</v>
      </c>
      <c r="R246" s="82"/>
    </row>
    <row r="247" spans="1:18" s="212" customFormat="1" x14ac:dyDescent="0.25">
      <c r="A247" s="205"/>
      <c r="B247" s="206"/>
      <c r="C247" s="89" t="s">
        <v>250</v>
      </c>
      <c r="D247" s="97">
        <v>10270513716</v>
      </c>
      <c r="E247" s="97">
        <v>966713065.03000021</v>
      </c>
      <c r="F247" s="98">
        <v>9186056546.0400028</v>
      </c>
      <c r="G247" s="103">
        <v>1645127753.0991864</v>
      </c>
      <c r="H247" s="1">
        <v>676539314.91478086</v>
      </c>
      <c r="I247" s="66">
        <v>674023916.6826973</v>
      </c>
      <c r="J247" s="65">
        <v>663347842.74950552</v>
      </c>
      <c r="K247" s="65">
        <v>600851021.94972801</v>
      </c>
      <c r="L247" s="65">
        <v>647076068.1179471</v>
      </c>
      <c r="M247" s="65">
        <v>663025614.02836561</v>
      </c>
      <c r="N247" s="65">
        <v>727894222.06431103</v>
      </c>
      <c r="O247" s="65">
        <v>572723759.30657291</v>
      </c>
      <c r="P247" s="64">
        <v>688304144.24542713</v>
      </c>
      <c r="Q247" s="90">
        <v>1785994730.0922575</v>
      </c>
      <c r="R247" s="82"/>
    </row>
    <row r="248" spans="1:18" x14ac:dyDescent="0.25">
      <c r="F248" s="8"/>
      <c r="G248" s="8"/>
      <c r="H248" s="69"/>
      <c r="I248" s="8"/>
      <c r="J248" s="8"/>
      <c r="K248" s="8"/>
      <c r="L248" s="8"/>
      <c r="M248" s="8"/>
      <c r="N248" s="8"/>
      <c r="O248" s="8"/>
      <c r="P248" s="8"/>
      <c r="Q248" s="8"/>
    </row>
    <row r="249" spans="1:18" x14ac:dyDescent="0.25">
      <c r="G249" s="8"/>
      <c r="H249" s="69"/>
      <c r="I249" s="8"/>
      <c r="J249" s="8"/>
      <c r="K249" s="8"/>
      <c r="L249" s="8"/>
      <c r="M249" s="8"/>
      <c r="N249" s="8"/>
      <c r="O249" s="8"/>
      <c r="P249" s="8"/>
      <c r="Q249" s="8"/>
    </row>
    <row r="250" spans="1:18" x14ac:dyDescent="0.25">
      <c r="H250" s="68"/>
    </row>
    <row r="251" spans="1:18" x14ac:dyDescent="0.25">
      <c r="H251" s="68"/>
      <c r="L251" s="57"/>
    </row>
    <row r="252" spans="1:18" x14ac:dyDescent="0.25">
      <c r="H252" s="68"/>
    </row>
    <row r="253" spans="1:18" x14ac:dyDescent="0.25">
      <c r="H253" s="68"/>
      <c r="L253" s="57"/>
    </row>
  </sheetData>
  <mergeCells count="2">
    <mergeCell ref="A7:B7"/>
    <mergeCell ref="A245:B24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7"/>
  <sheetViews>
    <sheetView showGridLines="0" zoomScale="75" zoomScaleNormal="75" workbookViewId="0">
      <selection activeCell="P10" sqref="P10:P17"/>
    </sheetView>
  </sheetViews>
  <sheetFormatPr defaultRowHeight="15" x14ac:dyDescent="0.25"/>
  <cols>
    <col min="1" max="1" width="6.28515625" customWidth="1"/>
    <col min="2" max="2" width="78.85546875" bestFit="1" customWidth="1"/>
    <col min="3" max="3" width="9.42578125" bestFit="1" customWidth="1"/>
    <col min="4" max="4" width="17.42578125" bestFit="1" customWidth="1"/>
    <col min="5" max="13" width="12.7109375" bestFit="1" customWidth="1"/>
  </cols>
  <sheetData>
    <row r="1" spans="1:15" ht="18.75" x14ac:dyDescent="0.3">
      <c r="A1" s="151" t="s">
        <v>266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x14ac:dyDescent="0.25">
      <c r="A2" s="108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x14ac:dyDescent="0.25">
      <c r="A3" s="108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x14ac:dyDescent="0.25">
      <c r="A4" s="108" t="s">
        <v>3</v>
      </c>
      <c r="B4" s="106"/>
      <c r="C4" s="106"/>
      <c r="D4" s="106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x14ac:dyDescent="0.25">
      <c r="A5" s="108"/>
      <c r="B5" s="108"/>
      <c r="C5" s="108"/>
      <c r="D5" s="162" t="s">
        <v>264</v>
      </c>
      <c r="E5" s="182">
        <v>0.25</v>
      </c>
      <c r="F5" s="182">
        <v>0.125</v>
      </c>
      <c r="G5" s="182">
        <v>0.125</v>
      </c>
      <c r="H5" s="182">
        <v>8.3333333333333329E-2</v>
      </c>
      <c r="I5" s="182">
        <v>8.3333333333333329E-2</v>
      </c>
      <c r="J5" s="182">
        <v>8.3333333333333329E-2</v>
      </c>
      <c r="K5" s="182">
        <v>8.3333333333333329E-2</v>
      </c>
      <c r="L5" s="182">
        <v>8.3333333333333329E-2</v>
      </c>
      <c r="M5" s="182">
        <v>8.3333333333333329E-2</v>
      </c>
      <c r="N5" s="182"/>
      <c r="O5" s="161"/>
    </row>
    <row r="7" spans="1:15" ht="45" x14ac:dyDescent="0.25">
      <c r="A7" s="207" t="s">
        <v>4</v>
      </c>
      <c r="B7" s="208"/>
      <c r="C7" s="150" t="s">
        <v>5</v>
      </c>
      <c r="D7" s="177" t="s">
        <v>269</v>
      </c>
      <c r="E7" s="177" t="s">
        <v>252</v>
      </c>
      <c r="F7" s="177" t="s">
        <v>265</v>
      </c>
      <c r="G7" s="177" t="s">
        <v>254</v>
      </c>
      <c r="H7" s="177" t="s">
        <v>255</v>
      </c>
      <c r="I7" s="177" t="s">
        <v>256</v>
      </c>
      <c r="J7" s="177" t="s">
        <v>257</v>
      </c>
      <c r="K7" s="177" t="s">
        <v>258</v>
      </c>
      <c r="L7" s="177" t="s">
        <v>259</v>
      </c>
      <c r="M7" s="177" t="s">
        <v>260</v>
      </c>
      <c r="N7" s="106"/>
      <c r="O7" s="106"/>
    </row>
    <row r="8" spans="1:15" x14ac:dyDescent="0.25">
      <c r="A8" s="113" t="s">
        <v>17</v>
      </c>
      <c r="B8" s="113" t="s">
        <v>18</v>
      </c>
      <c r="C8" s="171" t="s">
        <v>19</v>
      </c>
      <c r="D8" s="152">
        <v>19618841.68</v>
      </c>
      <c r="E8" s="152">
        <v>4904710.42</v>
      </c>
      <c r="F8" s="152">
        <v>2452355.21</v>
      </c>
      <c r="G8" s="152">
        <v>2452355.21</v>
      </c>
      <c r="H8" s="152">
        <v>1634903.4733333332</v>
      </c>
      <c r="I8" s="152">
        <v>1634903.4733333332</v>
      </c>
      <c r="J8" s="152">
        <v>1634903.4733333332</v>
      </c>
      <c r="K8" s="152">
        <v>1634903.4733333332</v>
      </c>
      <c r="L8" s="152">
        <v>1634903.4733333332</v>
      </c>
      <c r="M8" s="152">
        <v>1634903.4733333332</v>
      </c>
      <c r="N8" s="110"/>
      <c r="O8" s="106"/>
    </row>
    <row r="9" spans="1:15" x14ac:dyDescent="0.25">
      <c r="A9" s="115"/>
      <c r="B9" s="115"/>
      <c r="C9" s="172" t="s">
        <v>20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10"/>
      <c r="O9" s="106"/>
    </row>
    <row r="10" spans="1:15" x14ac:dyDescent="0.25">
      <c r="A10" s="121" t="s">
        <v>21</v>
      </c>
      <c r="B10" s="118"/>
      <c r="C10" s="173"/>
      <c r="D10" s="155">
        <v>19618841.68</v>
      </c>
      <c r="E10" s="155">
        <v>4904710.42</v>
      </c>
      <c r="F10" s="155">
        <v>2452355.21</v>
      </c>
      <c r="G10" s="155">
        <v>2452355.21</v>
      </c>
      <c r="H10" s="155">
        <v>1634903.4733333332</v>
      </c>
      <c r="I10" s="155">
        <v>1634903.4733333332</v>
      </c>
      <c r="J10" s="155">
        <v>1634903.4733333332</v>
      </c>
      <c r="K10" s="155">
        <v>1634903.4733333332</v>
      </c>
      <c r="L10" s="155">
        <v>1634903.4733333332</v>
      </c>
      <c r="M10" s="155">
        <v>1634903.4733333332</v>
      </c>
      <c r="N10" s="110"/>
      <c r="O10" s="106"/>
    </row>
    <row r="11" spans="1:15" x14ac:dyDescent="0.25">
      <c r="A11" s="113" t="s">
        <v>22</v>
      </c>
      <c r="B11" s="113" t="s">
        <v>23</v>
      </c>
      <c r="C11" s="171" t="s">
        <v>19</v>
      </c>
      <c r="D11" s="152">
        <v>2356.02</v>
      </c>
      <c r="E11" s="152">
        <v>589.005</v>
      </c>
      <c r="F11" s="152">
        <v>294.5025</v>
      </c>
      <c r="G11" s="152">
        <v>294.5025</v>
      </c>
      <c r="H11" s="152">
        <v>196.33499999999998</v>
      </c>
      <c r="I11" s="152">
        <v>196.33499999999998</v>
      </c>
      <c r="J11" s="152">
        <v>196.33499999999998</v>
      </c>
      <c r="K11" s="152">
        <v>196.33499999999998</v>
      </c>
      <c r="L11" s="152">
        <v>196.33499999999998</v>
      </c>
      <c r="M11" s="152">
        <v>196.33499999999998</v>
      </c>
      <c r="N11" s="110"/>
      <c r="O11" s="106"/>
    </row>
    <row r="12" spans="1:15" x14ac:dyDescent="0.25">
      <c r="A12" s="115"/>
      <c r="B12" s="115"/>
      <c r="C12" s="172" t="s">
        <v>20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10"/>
      <c r="O12" s="106"/>
    </row>
    <row r="13" spans="1:15" x14ac:dyDescent="0.25">
      <c r="A13" s="121" t="s">
        <v>24</v>
      </c>
      <c r="B13" s="118"/>
      <c r="C13" s="173"/>
      <c r="D13" s="155">
        <v>2356.02</v>
      </c>
      <c r="E13" s="155">
        <v>589.005</v>
      </c>
      <c r="F13" s="155">
        <v>294.5025</v>
      </c>
      <c r="G13" s="155">
        <v>294.5025</v>
      </c>
      <c r="H13" s="155">
        <v>196.33499999999998</v>
      </c>
      <c r="I13" s="155">
        <v>196.33499999999998</v>
      </c>
      <c r="J13" s="155">
        <v>196.33499999999998</v>
      </c>
      <c r="K13" s="155">
        <v>196.33499999999998</v>
      </c>
      <c r="L13" s="155">
        <v>196.33499999999998</v>
      </c>
      <c r="M13" s="155">
        <v>196.33499999999998</v>
      </c>
      <c r="N13" s="110"/>
      <c r="O13" s="106"/>
    </row>
    <row r="14" spans="1:15" x14ac:dyDescent="0.25">
      <c r="A14" s="113" t="s">
        <v>25</v>
      </c>
      <c r="B14" s="113" t="s">
        <v>26</v>
      </c>
      <c r="C14" s="171" t="s">
        <v>19</v>
      </c>
      <c r="D14" s="152">
        <v>81607565.180000007</v>
      </c>
      <c r="E14" s="152">
        <v>20401891.295000002</v>
      </c>
      <c r="F14" s="152">
        <v>10200945.647500001</v>
      </c>
      <c r="G14" s="152">
        <v>10200945.647500001</v>
      </c>
      <c r="H14" s="152">
        <v>6800630.4316666666</v>
      </c>
      <c r="I14" s="152">
        <v>6800630.4316666666</v>
      </c>
      <c r="J14" s="152">
        <v>6800630.4316666666</v>
      </c>
      <c r="K14" s="152">
        <v>6800630.4316666666</v>
      </c>
      <c r="L14" s="152">
        <v>6800630.4316666666</v>
      </c>
      <c r="M14" s="152">
        <v>6800630.4316666666</v>
      </c>
      <c r="N14" s="110"/>
      <c r="O14" s="106"/>
    </row>
    <row r="15" spans="1:15" x14ac:dyDescent="0.25">
      <c r="A15" s="115"/>
      <c r="B15" s="115"/>
      <c r="C15" s="172" t="s">
        <v>20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10"/>
      <c r="O15" s="106"/>
    </row>
    <row r="16" spans="1:15" x14ac:dyDescent="0.25">
      <c r="A16" s="121" t="s">
        <v>27</v>
      </c>
      <c r="B16" s="118"/>
      <c r="C16" s="173"/>
      <c r="D16" s="155">
        <v>81607565.180000007</v>
      </c>
      <c r="E16" s="155">
        <v>20401891.295000002</v>
      </c>
      <c r="F16" s="155">
        <v>10200945.647500001</v>
      </c>
      <c r="G16" s="155">
        <v>10200945.647500001</v>
      </c>
      <c r="H16" s="155">
        <v>6800630.4316666666</v>
      </c>
      <c r="I16" s="155">
        <v>6800630.4316666666</v>
      </c>
      <c r="J16" s="155">
        <v>6800630.4316666666</v>
      </c>
      <c r="K16" s="155">
        <v>6800630.4316666666</v>
      </c>
      <c r="L16" s="155">
        <v>6800630.4316666666</v>
      </c>
      <c r="M16" s="155">
        <v>6800630.4316666666</v>
      </c>
      <c r="N16" s="110"/>
      <c r="O16" s="106"/>
    </row>
    <row r="17" spans="1:14" x14ac:dyDescent="0.25">
      <c r="A17" s="113" t="s">
        <v>28</v>
      </c>
      <c r="B17" s="113" t="s">
        <v>29</v>
      </c>
      <c r="C17" s="171" t="s">
        <v>19</v>
      </c>
      <c r="D17" s="152">
        <v>266149.03000000003</v>
      </c>
      <c r="E17" s="152">
        <v>66537.257500000007</v>
      </c>
      <c r="F17" s="152">
        <v>33268.628750000003</v>
      </c>
      <c r="G17" s="152">
        <v>33268.628750000003</v>
      </c>
      <c r="H17" s="152">
        <v>22179.085833333334</v>
      </c>
      <c r="I17" s="152">
        <v>22179.085833333334</v>
      </c>
      <c r="J17" s="152">
        <v>22179.085833333334</v>
      </c>
      <c r="K17" s="152">
        <v>22179.085833333334</v>
      </c>
      <c r="L17" s="152">
        <v>22179.085833333334</v>
      </c>
      <c r="M17" s="152">
        <v>22179.085833333334</v>
      </c>
      <c r="N17" s="110"/>
    </row>
    <row r="18" spans="1:14" x14ac:dyDescent="0.25">
      <c r="A18" s="115"/>
      <c r="B18" s="115"/>
      <c r="C18" s="172" t="s">
        <v>20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10"/>
    </row>
    <row r="19" spans="1:14" x14ac:dyDescent="0.25">
      <c r="A19" s="121" t="s">
        <v>30</v>
      </c>
      <c r="B19" s="118"/>
      <c r="C19" s="173"/>
      <c r="D19" s="155">
        <v>266149.03000000003</v>
      </c>
      <c r="E19" s="155">
        <v>66537.257500000007</v>
      </c>
      <c r="F19" s="155">
        <v>33268.628750000003</v>
      </c>
      <c r="G19" s="155">
        <v>33268.628750000003</v>
      </c>
      <c r="H19" s="155">
        <v>22179.085833333334</v>
      </c>
      <c r="I19" s="155">
        <v>22179.085833333334</v>
      </c>
      <c r="J19" s="155">
        <v>22179.085833333334</v>
      </c>
      <c r="K19" s="155">
        <v>22179.085833333334</v>
      </c>
      <c r="L19" s="155">
        <v>22179.085833333334</v>
      </c>
      <c r="M19" s="155">
        <v>22179.085833333334</v>
      </c>
      <c r="N19" s="110"/>
    </row>
    <row r="20" spans="1:14" x14ac:dyDescent="0.25">
      <c r="A20" s="113" t="s">
        <v>31</v>
      </c>
      <c r="B20" s="113" t="s">
        <v>32</v>
      </c>
      <c r="C20" s="171" t="s">
        <v>19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10"/>
    </row>
    <row r="21" spans="1:14" x14ac:dyDescent="0.25">
      <c r="A21" s="115"/>
      <c r="B21" s="115"/>
      <c r="C21" s="172" t="s">
        <v>20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10"/>
    </row>
    <row r="22" spans="1:14" x14ac:dyDescent="0.25">
      <c r="A22" s="121" t="s">
        <v>33</v>
      </c>
      <c r="B22" s="118"/>
      <c r="C22" s="173"/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10"/>
    </row>
    <row r="23" spans="1:14" x14ac:dyDescent="0.25">
      <c r="A23" s="113" t="s">
        <v>34</v>
      </c>
      <c r="B23" s="113" t="s">
        <v>35</v>
      </c>
      <c r="C23" s="171" t="s">
        <v>19</v>
      </c>
      <c r="D23" s="152">
        <v>53769.9</v>
      </c>
      <c r="E23" s="152">
        <v>13442.475</v>
      </c>
      <c r="F23" s="152">
        <v>6721.2375000000002</v>
      </c>
      <c r="G23" s="152">
        <v>6721.2375000000002</v>
      </c>
      <c r="H23" s="152">
        <v>4480.8249999999998</v>
      </c>
      <c r="I23" s="152">
        <v>4480.8249999999998</v>
      </c>
      <c r="J23" s="152">
        <v>4480.8249999999998</v>
      </c>
      <c r="K23" s="152">
        <v>4480.8249999999998</v>
      </c>
      <c r="L23" s="152">
        <v>4480.8249999999998</v>
      </c>
      <c r="M23" s="152">
        <v>4480.8249999999998</v>
      </c>
      <c r="N23" s="110"/>
    </row>
    <row r="24" spans="1:14" x14ac:dyDescent="0.25">
      <c r="A24" s="115"/>
      <c r="B24" s="115"/>
      <c r="C24" s="172" t="s">
        <v>20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10"/>
    </row>
    <row r="25" spans="1:14" x14ac:dyDescent="0.25">
      <c r="A25" s="121" t="s">
        <v>36</v>
      </c>
      <c r="B25" s="118"/>
      <c r="C25" s="173"/>
      <c r="D25" s="155">
        <v>53769.9</v>
      </c>
      <c r="E25" s="155">
        <v>13442.475</v>
      </c>
      <c r="F25" s="155">
        <v>6721.2375000000002</v>
      </c>
      <c r="G25" s="155">
        <v>6721.2375000000002</v>
      </c>
      <c r="H25" s="155">
        <v>4480.8249999999998</v>
      </c>
      <c r="I25" s="155">
        <v>4480.8249999999998</v>
      </c>
      <c r="J25" s="155">
        <v>4480.8249999999998</v>
      </c>
      <c r="K25" s="155">
        <v>4480.8249999999998</v>
      </c>
      <c r="L25" s="155">
        <v>4480.8249999999998</v>
      </c>
      <c r="M25" s="155">
        <v>4480.8249999999998</v>
      </c>
      <c r="N25" s="110"/>
    </row>
    <row r="26" spans="1:14" x14ac:dyDescent="0.25">
      <c r="A26" s="113" t="s">
        <v>37</v>
      </c>
      <c r="B26" s="113" t="s">
        <v>38</v>
      </c>
      <c r="C26" s="171" t="s">
        <v>19</v>
      </c>
      <c r="D26" s="152">
        <v>371095.1</v>
      </c>
      <c r="E26" s="152">
        <v>92773.774999999994</v>
      </c>
      <c r="F26" s="152">
        <v>46386.887499999997</v>
      </c>
      <c r="G26" s="152">
        <v>46386.887499999997</v>
      </c>
      <c r="H26" s="152">
        <v>30924.591666666664</v>
      </c>
      <c r="I26" s="152">
        <v>30924.591666666664</v>
      </c>
      <c r="J26" s="152">
        <v>30924.591666666664</v>
      </c>
      <c r="K26" s="152">
        <v>30924.591666666664</v>
      </c>
      <c r="L26" s="152">
        <v>30924.591666666664</v>
      </c>
      <c r="M26" s="152">
        <v>30924.591666666664</v>
      </c>
      <c r="N26" s="110"/>
    </row>
    <row r="27" spans="1:14" x14ac:dyDescent="0.25">
      <c r="A27" s="115"/>
      <c r="B27" s="119"/>
      <c r="C27" s="172" t="s">
        <v>20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10"/>
    </row>
    <row r="28" spans="1:14" x14ac:dyDescent="0.25">
      <c r="A28" s="121" t="s">
        <v>39</v>
      </c>
      <c r="B28" s="118"/>
      <c r="C28" s="173"/>
      <c r="D28" s="155">
        <v>371095.1</v>
      </c>
      <c r="E28" s="155">
        <v>92773.774999999994</v>
      </c>
      <c r="F28" s="155">
        <v>46386.887499999997</v>
      </c>
      <c r="G28" s="155">
        <v>46386.887499999997</v>
      </c>
      <c r="H28" s="155">
        <v>30924.591666666664</v>
      </c>
      <c r="I28" s="155">
        <v>30924.591666666664</v>
      </c>
      <c r="J28" s="155">
        <v>30924.591666666664</v>
      </c>
      <c r="K28" s="155">
        <v>30924.591666666664</v>
      </c>
      <c r="L28" s="155">
        <v>30924.591666666664</v>
      </c>
      <c r="M28" s="155">
        <v>30924.591666666664</v>
      </c>
      <c r="N28" s="110"/>
    </row>
    <row r="29" spans="1:14" x14ac:dyDescent="0.25">
      <c r="A29" s="113" t="s">
        <v>40</v>
      </c>
      <c r="B29" s="113" t="s">
        <v>41</v>
      </c>
      <c r="C29" s="171" t="s">
        <v>19</v>
      </c>
      <c r="D29" s="152">
        <v>4492</v>
      </c>
      <c r="E29" s="152">
        <v>1123</v>
      </c>
      <c r="F29" s="152">
        <v>561.5</v>
      </c>
      <c r="G29" s="152">
        <v>561.5</v>
      </c>
      <c r="H29" s="152">
        <v>374.33333333333331</v>
      </c>
      <c r="I29" s="152">
        <v>374.33333333333331</v>
      </c>
      <c r="J29" s="152">
        <v>374.33333333333331</v>
      </c>
      <c r="K29" s="152">
        <v>374.33333333333331</v>
      </c>
      <c r="L29" s="152">
        <v>374.33333333333331</v>
      </c>
      <c r="M29" s="152">
        <v>374.33333333333331</v>
      </c>
      <c r="N29" s="110"/>
    </row>
    <row r="30" spans="1:14" x14ac:dyDescent="0.25">
      <c r="A30" s="115"/>
      <c r="B30" s="163"/>
      <c r="C30" s="172" t="s">
        <v>20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10"/>
    </row>
    <row r="31" spans="1:14" x14ac:dyDescent="0.25">
      <c r="A31" s="121" t="s">
        <v>42</v>
      </c>
      <c r="B31" s="118"/>
      <c r="C31" s="173"/>
      <c r="D31" s="155">
        <v>4492</v>
      </c>
      <c r="E31" s="155">
        <v>1123</v>
      </c>
      <c r="F31" s="155">
        <v>561.5</v>
      </c>
      <c r="G31" s="155">
        <v>561.5</v>
      </c>
      <c r="H31" s="155">
        <v>374.33333333333331</v>
      </c>
      <c r="I31" s="155">
        <v>374.33333333333331</v>
      </c>
      <c r="J31" s="155">
        <v>374.33333333333331</v>
      </c>
      <c r="K31" s="155">
        <v>374.33333333333331</v>
      </c>
      <c r="L31" s="155">
        <v>374.33333333333331</v>
      </c>
      <c r="M31" s="155">
        <v>374.33333333333331</v>
      </c>
      <c r="N31" s="110"/>
    </row>
    <row r="32" spans="1:14" x14ac:dyDescent="0.25">
      <c r="A32" s="120">
        <v>1161</v>
      </c>
      <c r="B32" s="113" t="s">
        <v>43</v>
      </c>
      <c r="C32" s="171" t="s">
        <v>19</v>
      </c>
      <c r="D32" s="152">
        <v>0</v>
      </c>
      <c r="E32" s="152">
        <v>0</v>
      </c>
      <c r="F32" s="152">
        <v>0</v>
      </c>
      <c r="G32" s="152">
        <v>0</v>
      </c>
      <c r="H32" s="152">
        <v>0</v>
      </c>
      <c r="I32" s="152">
        <v>0</v>
      </c>
      <c r="J32" s="152">
        <v>0</v>
      </c>
      <c r="K32" s="152">
        <v>0</v>
      </c>
      <c r="L32" s="152">
        <v>0</v>
      </c>
      <c r="M32" s="152">
        <v>0</v>
      </c>
      <c r="N32" s="110"/>
    </row>
    <row r="33" spans="1:14" x14ac:dyDescent="0.25">
      <c r="A33" s="115"/>
      <c r="B33" s="115"/>
      <c r="C33" s="172" t="s">
        <v>20</v>
      </c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10"/>
    </row>
    <row r="34" spans="1:14" x14ac:dyDescent="0.25">
      <c r="A34" s="121" t="s">
        <v>44</v>
      </c>
      <c r="B34" s="118"/>
      <c r="C34" s="173"/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10"/>
    </row>
    <row r="35" spans="1:14" x14ac:dyDescent="0.25">
      <c r="A35" s="122" t="s">
        <v>45</v>
      </c>
      <c r="B35" s="169" t="s">
        <v>46</v>
      </c>
      <c r="C35" s="171" t="s">
        <v>19</v>
      </c>
      <c r="D35" s="152">
        <v>1773761</v>
      </c>
      <c r="E35" s="152">
        <v>443440.25</v>
      </c>
      <c r="F35" s="152">
        <v>221720.125</v>
      </c>
      <c r="G35" s="152">
        <v>221720.125</v>
      </c>
      <c r="H35" s="152">
        <v>147813.41666666666</v>
      </c>
      <c r="I35" s="152">
        <v>147813.41666666666</v>
      </c>
      <c r="J35" s="152">
        <v>147813.41666666666</v>
      </c>
      <c r="K35" s="152">
        <v>147813.41666666666</v>
      </c>
      <c r="L35" s="152">
        <v>147813.41666666666</v>
      </c>
      <c r="M35" s="152">
        <v>147813.41666666666</v>
      </c>
      <c r="N35" s="110"/>
    </row>
    <row r="36" spans="1:14" x14ac:dyDescent="0.25">
      <c r="A36" s="114"/>
      <c r="B36" s="115"/>
      <c r="C36" s="172" t="s">
        <v>20</v>
      </c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10"/>
    </row>
    <row r="37" spans="1:14" x14ac:dyDescent="0.25">
      <c r="A37" s="126" t="s">
        <v>47</v>
      </c>
      <c r="B37" s="170"/>
      <c r="C37" s="173"/>
      <c r="D37" s="155">
        <v>1773761</v>
      </c>
      <c r="E37" s="155">
        <v>443440.25</v>
      </c>
      <c r="F37" s="155">
        <v>221720.125</v>
      </c>
      <c r="G37" s="155">
        <v>221720.125</v>
      </c>
      <c r="H37" s="155">
        <v>147813.41666666666</v>
      </c>
      <c r="I37" s="155">
        <v>147813.41666666666</v>
      </c>
      <c r="J37" s="155">
        <v>147813.41666666666</v>
      </c>
      <c r="K37" s="155">
        <v>147813.41666666666</v>
      </c>
      <c r="L37" s="155">
        <v>147813.41666666666</v>
      </c>
      <c r="M37" s="155">
        <v>147813.41666666666</v>
      </c>
      <c r="N37" s="110"/>
    </row>
    <row r="38" spans="1:14" x14ac:dyDescent="0.25">
      <c r="A38" s="113" t="s">
        <v>48</v>
      </c>
      <c r="B38" s="113" t="s">
        <v>49</v>
      </c>
      <c r="C38" s="171" t="s">
        <v>19</v>
      </c>
      <c r="D38" s="152">
        <v>13707</v>
      </c>
      <c r="E38" s="152">
        <v>3426.75</v>
      </c>
      <c r="F38" s="152">
        <v>1713.375</v>
      </c>
      <c r="G38" s="152">
        <v>1713.375</v>
      </c>
      <c r="H38" s="152">
        <v>1142.25</v>
      </c>
      <c r="I38" s="152">
        <v>1142.25</v>
      </c>
      <c r="J38" s="152">
        <v>1142.25</v>
      </c>
      <c r="K38" s="152">
        <v>1142.25</v>
      </c>
      <c r="L38" s="152">
        <v>1142.25</v>
      </c>
      <c r="M38" s="152">
        <v>1142.25</v>
      </c>
      <c r="N38" s="110"/>
    </row>
    <row r="39" spans="1:14" x14ac:dyDescent="0.25">
      <c r="A39" s="115"/>
      <c r="B39" s="115"/>
      <c r="C39" s="172" t="s">
        <v>20</v>
      </c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10"/>
    </row>
    <row r="40" spans="1:14" x14ac:dyDescent="0.25">
      <c r="A40" s="121" t="s">
        <v>50</v>
      </c>
      <c r="B40" s="118"/>
      <c r="C40" s="173"/>
      <c r="D40" s="155">
        <v>13707</v>
      </c>
      <c r="E40" s="155">
        <v>3426.75</v>
      </c>
      <c r="F40" s="155">
        <v>1713.375</v>
      </c>
      <c r="G40" s="155">
        <v>1713.375</v>
      </c>
      <c r="H40" s="155">
        <v>1142.25</v>
      </c>
      <c r="I40" s="155">
        <v>1142.25</v>
      </c>
      <c r="J40" s="155">
        <v>1142.25</v>
      </c>
      <c r="K40" s="155">
        <v>1142.25</v>
      </c>
      <c r="L40" s="155">
        <v>1142.25</v>
      </c>
      <c r="M40" s="155">
        <v>1142.25</v>
      </c>
      <c r="N40" s="110"/>
    </row>
    <row r="41" spans="1:14" x14ac:dyDescent="0.25">
      <c r="A41" s="113" t="s">
        <v>51</v>
      </c>
      <c r="B41" s="113" t="s">
        <v>52</v>
      </c>
      <c r="C41" s="171" t="s">
        <v>19</v>
      </c>
      <c r="D41" s="152">
        <v>43063</v>
      </c>
      <c r="E41" s="152">
        <v>10765.75</v>
      </c>
      <c r="F41" s="152">
        <v>5382.875</v>
      </c>
      <c r="G41" s="152">
        <v>5382.875</v>
      </c>
      <c r="H41" s="152">
        <v>3588.583333333333</v>
      </c>
      <c r="I41" s="152">
        <v>3588.583333333333</v>
      </c>
      <c r="J41" s="152">
        <v>3588.583333333333</v>
      </c>
      <c r="K41" s="152">
        <v>3588.583333333333</v>
      </c>
      <c r="L41" s="152">
        <v>3588.583333333333</v>
      </c>
      <c r="M41" s="152">
        <v>3588.583333333333</v>
      </c>
      <c r="N41" s="110"/>
    </row>
    <row r="42" spans="1:14" x14ac:dyDescent="0.25">
      <c r="A42" s="115"/>
      <c r="B42" s="163"/>
      <c r="C42" s="172" t="s">
        <v>20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10"/>
    </row>
    <row r="43" spans="1:14" x14ac:dyDescent="0.25">
      <c r="A43" s="121" t="s">
        <v>53</v>
      </c>
      <c r="B43" s="118"/>
      <c r="C43" s="173"/>
      <c r="D43" s="155">
        <v>43063</v>
      </c>
      <c r="E43" s="155">
        <v>10765.75</v>
      </c>
      <c r="F43" s="155">
        <v>5382.875</v>
      </c>
      <c r="G43" s="155">
        <v>5382.875</v>
      </c>
      <c r="H43" s="155">
        <v>3588.583333333333</v>
      </c>
      <c r="I43" s="155">
        <v>3588.583333333333</v>
      </c>
      <c r="J43" s="155">
        <v>3588.583333333333</v>
      </c>
      <c r="K43" s="155">
        <v>3588.583333333333</v>
      </c>
      <c r="L43" s="155">
        <v>3588.583333333333</v>
      </c>
      <c r="M43" s="155">
        <v>3588.583333333333</v>
      </c>
      <c r="N43" s="110"/>
    </row>
    <row r="44" spans="1:14" x14ac:dyDescent="0.25">
      <c r="A44" s="113" t="s">
        <v>54</v>
      </c>
      <c r="B44" s="113" t="s">
        <v>55</v>
      </c>
      <c r="C44" s="171" t="s">
        <v>19</v>
      </c>
      <c r="D44" s="152">
        <v>2123</v>
      </c>
      <c r="E44" s="152">
        <v>530.75</v>
      </c>
      <c r="F44" s="152">
        <v>265.375</v>
      </c>
      <c r="G44" s="152">
        <v>265.375</v>
      </c>
      <c r="H44" s="152">
        <v>176.91666666666666</v>
      </c>
      <c r="I44" s="152">
        <v>176.91666666666666</v>
      </c>
      <c r="J44" s="152">
        <v>176.91666666666666</v>
      </c>
      <c r="K44" s="152">
        <v>176.91666666666666</v>
      </c>
      <c r="L44" s="152">
        <v>176.91666666666666</v>
      </c>
      <c r="M44" s="152">
        <v>176.91666666666666</v>
      </c>
      <c r="N44" s="110"/>
    </row>
    <row r="45" spans="1:14" x14ac:dyDescent="0.25">
      <c r="A45" s="115"/>
      <c r="B45" s="115"/>
      <c r="C45" s="172" t="s">
        <v>20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10"/>
    </row>
    <row r="46" spans="1:14" x14ac:dyDescent="0.25">
      <c r="A46" s="121" t="s">
        <v>56</v>
      </c>
      <c r="B46" s="118"/>
      <c r="C46" s="173"/>
      <c r="D46" s="155">
        <v>2123</v>
      </c>
      <c r="E46" s="155">
        <v>530.75</v>
      </c>
      <c r="F46" s="155">
        <v>265.375</v>
      </c>
      <c r="G46" s="155">
        <v>265.375</v>
      </c>
      <c r="H46" s="155">
        <v>176.91666666666666</v>
      </c>
      <c r="I46" s="155">
        <v>176.91666666666666</v>
      </c>
      <c r="J46" s="155">
        <v>176.91666666666666</v>
      </c>
      <c r="K46" s="155">
        <v>176.91666666666666</v>
      </c>
      <c r="L46" s="155">
        <v>176.91666666666666</v>
      </c>
      <c r="M46" s="155">
        <v>176.91666666666666</v>
      </c>
      <c r="N46" s="110"/>
    </row>
    <row r="47" spans="1:14" x14ac:dyDescent="0.25">
      <c r="A47" s="113" t="s">
        <v>57</v>
      </c>
      <c r="B47" s="113" t="s">
        <v>58</v>
      </c>
      <c r="C47" s="171" t="s">
        <v>19</v>
      </c>
      <c r="D47" s="152">
        <v>12124</v>
      </c>
      <c r="E47" s="152">
        <v>3031</v>
      </c>
      <c r="F47" s="152">
        <v>1515.5</v>
      </c>
      <c r="G47" s="152">
        <v>1515.5</v>
      </c>
      <c r="H47" s="152">
        <v>1010.3333333333333</v>
      </c>
      <c r="I47" s="152">
        <v>1010.3333333333333</v>
      </c>
      <c r="J47" s="152">
        <v>1010.3333333333333</v>
      </c>
      <c r="K47" s="152">
        <v>1010.3333333333333</v>
      </c>
      <c r="L47" s="152">
        <v>1010.3333333333333</v>
      </c>
      <c r="M47" s="152">
        <v>1010.3333333333333</v>
      </c>
      <c r="N47" s="110"/>
    </row>
    <row r="48" spans="1:14" x14ac:dyDescent="0.25">
      <c r="A48" s="115"/>
      <c r="B48" s="115"/>
      <c r="C48" s="172" t="s">
        <v>20</v>
      </c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10"/>
    </row>
    <row r="49" spans="1:14" x14ac:dyDescent="0.25">
      <c r="A49" s="121" t="s">
        <v>59</v>
      </c>
      <c r="B49" s="118"/>
      <c r="C49" s="173"/>
      <c r="D49" s="155">
        <v>12124</v>
      </c>
      <c r="E49" s="155">
        <v>3031</v>
      </c>
      <c r="F49" s="155">
        <v>1515.5</v>
      </c>
      <c r="G49" s="155">
        <v>1515.5</v>
      </c>
      <c r="H49" s="155">
        <v>1010.3333333333333</v>
      </c>
      <c r="I49" s="155">
        <v>1010.3333333333333</v>
      </c>
      <c r="J49" s="155">
        <v>1010.3333333333333</v>
      </c>
      <c r="K49" s="155">
        <v>1010.3333333333333</v>
      </c>
      <c r="L49" s="155">
        <v>1010.3333333333333</v>
      </c>
      <c r="M49" s="155">
        <v>1010.3333333333333</v>
      </c>
      <c r="N49" s="110"/>
    </row>
    <row r="50" spans="1:14" x14ac:dyDescent="0.25">
      <c r="A50" s="113" t="s">
        <v>60</v>
      </c>
      <c r="B50" s="113" t="s">
        <v>61</v>
      </c>
      <c r="C50" s="171" t="s">
        <v>19</v>
      </c>
      <c r="D50" s="152">
        <v>8450</v>
      </c>
      <c r="E50" s="152">
        <v>2112.5</v>
      </c>
      <c r="F50" s="152">
        <v>1056.25</v>
      </c>
      <c r="G50" s="152">
        <v>1056.25</v>
      </c>
      <c r="H50" s="152">
        <v>704.16666666666663</v>
      </c>
      <c r="I50" s="152">
        <v>704.16666666666663</v>
      </c>
      <c r="J50" s="152">
        <v>704.16666666666663</v>
      </c>
      <c r="K50" s="152">
        <v>704.16666666666663</v>
      </c>
      <c r="L50" s="152">
        <v>704.16666666666663</v>
      </c>
      <c r="M50" s="152">
        <v>704.16666666666663</v>
      </c>
      <c r="N50" s="110"/>
    </row>
    <row r="51" spans="1:14" x14ac:dyDescent="0.25">
      <c r="A51" s="115"/>
      <c r="B51" s="115"/>
      <c r="C51" s="172" t="s">
        <v>20</v>
      </c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10"/>
    </row>
    <row r="52" spans="1:14" x14ac:dyDescent="0.25">
      <c r="A52" s="121" t="s">
        <v>62</v>
      </c>
      <c r="B52" s="118"/>
      <c r="C52" s="173"/>
      <c r="D52" s="155">
        <v>8450</v>
      </c>
      <c r="E52" s="155">
        <v>2112.5</v>
      </c>
      <c r="F52" s="155">
        <v>1056.25</v>
      </c>
      <c r="G52" s="155">
        <v>1056.25</v>
      </c>
      <c r="H52" s="155">
        <v>704.16666666666663</v>
      </c>
      <c r="I52" s="155">
        <v>704.16666666666663</v>
      </c>
      <c r="J52" s="155">
        <v>704.16666666666663</v>
      </c>
      <c r="K52" s="155">
        <v>704.16666666666663</v>
      </c>
      <c r="L52" s="155">
        <v>704.16666666666663</v>
      </c>
      <c r="M52" s="155">
        <v>704.16666666666663</v>
      </c>
      <c r="N52" s="110"/>
    </row>
    <row r="53" spans="1:14" x14ac:dyDescent="0.25">
      <c r="A53" s="113" t="s">
        <v>63</v>
      </c>
      <c r="B53" s="113" t="s">
        <v>64</v>
      </c>
      <c r="C53" s="171" t="s">
        <v>19</v>
      </c>
      <c r="D53" s="152">
        <v>350</v>
      </c>
      <c r="E53" s="152">
        <v>87.5</v>
      </c>
      <c r="F53" s="152">
        <v>43.75</v>
      </c>
      <c r="G53" s="152">
        <v>43.75</v>
      </c>
      <c r="H53" s="152">
        <v>29.166666666666664</v>
      </c>
      <c r="I53" s="152">
        <v>29.166666666666664</v>
      </c>
      <c r="J53" s="152">
        <v>29.166666666666664</v>
      </c>
      <c r="K53" s="152">
        <v>29.166666666666664</v>
      </c>
      <c r="L53" s="152">
        <v>29.166666666666664</v>
      </c>
      <c r="M53" s="152">
        <v>29.166666666666664</v>
      </c>
      <c r="N53" s="110"/>
    </row>
    <row r="54" spans="1:14" x14ac:dyDescent="0.25">
      <c r="A54" s="115"/>
      <c r="B54" s="115"/>
      <c r="C54" s="172" t="s">
        <v>20</v>
      </c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10"/>
    </row>
    <row r="55" spans="1:14" x14ac:dyDescent="0.25">
      <c r="A55" s="121" t="s">
        <v>65</v>
      </c>
      <c r="B55" s="118"/>
      <c r="C55" s="173"/>
      <c r="D55" s="155">
        <v>350</v>
      </c>
      <c r="E55" s="155">
        <v>87.5</v>
      </c>
      <c r="F55" s="155">
        <v>43.75</v>
      </c>
      <c r="G55" s="155">
        <v>43.75</v>
      </c>
      <c r="H55" s="155">
        <v>29.166666666666664</v>
      </c>
      <c r="I55" s="155">
        <v>29.166666666666664</v>
      </c>
      <c r="J55" s="155">
        <v>29.166666666666664</v>
      </c>
      <c r="K55" s="155">
        <v>29.166666666666664</v>
      </c>
      <c r="L55" s="155">
        <v>29.166666666666664</v>
      </c>
      <c r="M55" s="155">
        <v>29.166666666666664</v>
      </c>
      <c r="N55" s="110"/>
    </row>
    <row r="56" spans="1:14" x14ac:dyDescent="0.25">
      <c r="A56" s="113" t="s">
        <v>66</v>
      </c>
      <c r="B56" s="113" t="s">
        <v>67</v>
      </c>
      <c r="C56" s="171" t="s">
        <v>19</v>
      </c>
      <c r="D56" s="152">
        <v>3413823</v>
      </c>
      <c r="E56" s="152">
        <v>853455.75</v>
      </c>
      <c r="F56" s="152">
        <v>426727.875</v>
      </c>
      <c r="G56" s="152">
        <v>426727.875</v>
      </c>
      <c r="H56" s="152">
        <v>284485.25</v>
      </c>
      <c r="I56" s="152">
        <v>284485.25</v>
      </c>
      <c r="J56" s="152">
        <v>284485.25</v>
      </c>
      <c r="K56" s="152">
        <v>284485.25</v>
      </c>
      <c r="L56" s="152">
        <v>284485.25</v>
      </c>
      <c r="M56" s="152">
        <v>284485.25</v>
      </c>
      <c r="N56" s="110"/>
    </row>
    <row r="57" spans="1:14" x14ac:dyDescent="0.25">
      <c r="A57" s="115"/>
      <c r="B57" s="115"/>
      <c r="C57" s="172" t="s">
        <v>20</v>
      </c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10"/>
    </row>
    <row r="58" spans="1:14" x14ac:dyDescent="0.25">
      <c r="A58" s="121" t="s">
        <v>68</v>
      </c>
      <c r="B58" s="118"/>
      <c r="C58" s="173"/>
      <c r="D58" s="155">
        <v>3413823</v>
      </c>
      <c r="E58" s="155">
        <v>853455.75</v>
      </c>
      <c r="F58" s="155">
        <v>426727.875</v>
      </c>
      <c r="G58" s="155">
        <v>426727.875</v>
      </c>
      <c r="H58" s="155">
        <v>284485.25</v>
      </c>
      <c r="I58" s="155">
        <v>284485.25</v>
      </c>
      <c r="J58" s="155">
        <v>284485.25</v>
      </c>
      <c r="K58" s="155">
        <v>284485.25</v>
      </c>
      <c r="L58" s="155">
        <v>284485.25</v>
      </c>
      <c r="M58" s="155">
        <v>284485.25</v>
      </c>
      <c r="N58" s="110"/>
    </row>
    <row r="59" spans="1:14" x14ac:dyDescent="0.25">
      <c r="A59" s="113" t="s">
        <v>69</v>
      </c>
      <c r="B59" s="113" t="s">
        <v>70</v>
      </c>
      <c r="C59" s="171" t="s">
        <v>19</v>
      </c>
      <c r="D59" s="152">
        <v>6491</v>
      </c>
      <c r="E59" s="152">
        <v>1622.75</v>
      </c>
      <c r="F59" s="152">
        <v>811.375</v>
      </c>
      <c r="G59" s="152">
        <v>811.375</v>
      </c>
      <c r="H59" s="152">
        <v>540.91666666666663</v>
      </c>
      <c r="I59" s="152">
        <v>540.91666666666663</v>
      </c>
      <c r="J59" s="152">
        <v>540.91666666666663</v>
      </c>
      <c r="K59" s="152">
        <v>540.91666666666663</v>
      </c>
      <c r="L59" s="152">
        <v>540.91666666666663</v>
      </c>
      <c r="M59" s="152">
        <v>540.91666666666663</v>
      </c>
      <c r="N59" s="110"/>
    </row>
    <row r="60" spans="1:14" x14ac:dyDescent="0.25">
      <c r="A60" s="115"/>
      <c r="B60" s="115"/>
      <c r="C60" s="172" t="s">
        <v>20</v>
      </c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10"/>
    </row>
    <row r="61" spans="1:14" x14ac:dyDescent="0.25">
      <c r="A61" s="121" t="s">
        <v>71</v>
      </c>
      <c r="B61" s="118"/>
      <c r="C61" s="173"/>
      <c r="D61" s="155">
        <v>6491</v>
      </c>
      <c r="E61" s="155">
        <v>1622.75</v>
      </c>
      <c r="F61" s="155">
        <v>811.375</v>
      </c>
      <c r="G61" s="155">
        <v>811.375</v>
      </c>
      <c r="H61" s="155">
        <v>540.91666666666663</v>
      </c>
      <c r="I61" s="155">
        <v>540.91666666666663</v>
      </c>
      <c r="J61" s="155">
        <v>540.91666666666663</v>
      </c>
      <c r="K61" s="155">
        <v>540.91666666666663</v>
      </c>
      <c r="L61" s="155">
        <v>540.91666666666663</v>
      </c>
      <c r="M61" s="155">
        <v>540.91666666666663</v>
      </c>
      <c r="N61" s="110"/>
    </row>
    <row r="62" spans="1:14" x14ac:dyDescent="0.25">
      <c r="A62" s="113" t="s">
        <v>72</v>
      </c>
      <c r="B62" s="113" t="s">
        <v>73</v>
      </c>
      <c r="C62" s="171" t="s">
        <v>19</v>
      </c>
      <c r="D62" s="152">
        <v>42822</v>
      </c>
      <c r="E62" s="152">
        <v>10705.5</v>
      </c>
      <c r="F62" s="152">
        <v>5352.75</v>
      </c>
      <c r="G62" s="152">
        <v>5352.75</v>
      </c>
      <c r="H62" s="152">
        <v>3568.5</v>
      </c>
      <c r="I62" s="152">
        <v>3568.5</v>
      </c>
      <c r="J62" s="152">
        <v>3568.5</v>
      </c>
      <c r="K62" s="152">
        <v>3568.5</v>
      </c>
      <c r="L62" s="152">
        <v>3568.5</v>
      </c>
      <c r="M62" s="152">
        <v>3568.5</v>
      </c>
      <c r="N62" s="110"/>
    </row>
    <row r="63" spans="1:14" x14ac:dyDescent="0.25">
      <c r="A63" s="115"/>
      <c r="B63" s="115"/>
      <c r="C63" s="172" t="s">
        <v>20</v>
      </c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10"/>
    </row>
    <row r="64" spans="1:14" x14ac:dyDescent="0.25">
      <c r="A64" s="121" t="s">
        <v>74</v>
      </c>
      <c r="B64" s="118"/>
      <c r="C64" s="173"/>
      <c r="D64" s="155">
        <v>42822</v>
      </c>
      <c r="E64" s="155">
        <v>10705.5</v>
      </c>
      <c r="F64" s="155">
        <v>5352.75</v>
      </c>
      <c r="G64" s="155">
        <v>5352.75</v>
      </c>
      <c r="H64" s="155">
        <v>3568.5</v>
      </c>
      <c r="I64" s="155">
        <v>3568.5</v>
      </c>
      <c r="J64" s="155">
        <v>3568.5</v>
      </c>
      <c r="K64" s="155">
        <v>3568.5</v>
      </c>
      <c r="L64" s="155">
        <v>3568.5</v>
      </c>
      <c r="M64" s="155">
        <v>3568.5</v>
      </c>
      <c r="N64" s="110"/>
    </row>
    <row r="65" spans="1:14" x14ac:dyDescent="0.25">
      <c r="A65" s="113" t="s">
        <v>75</v>
      </c>
      <c r="B65" s="113" t="s">
        <v>76</v>
      </c>
      <c r="C65" s="171" t="s">
        <v>19</v>
      </c>
      <c r="D65" s="152">
        <v>478148</v>
      </c>
      <c r="E65" s="152">
        <v>119537</v>
      </c>
      <c r="F65" s="152">
        <v>59768.5</v>
      </c>
      <c r="G65" s="152">
        <v>59768.5</v>
      </c>
      <c r="H65" s="152">
        <v>39845.666666666664</v>
      </c>
      <c r="I65" s="152">
        <v>39845.666666666664</v>
      </c>
      <c r="J65" s="152">
        <v>39845.666666666664</v>
      </c>
      <c r="K65" s="152">
        <v>39845.666666666664</v>
      </c>
      <c r="L65" s="152">
        <v>39845.666666666664</v>
      </c>
      <c r="M65" s="152">
        <v>39845.666666666664</v>
      </c>
      <c r="N65" s="110"/>
    </row>
    <row r="66" spans="1:14" x14ac:dyDescent="0.25">
      <c r="A66" s="115"/>
      <c r="B66" s="115"/>
      <c r="C66" s="172" t="s">
        <v>20</v>
      </c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10"/>
    </row>
    <row r="67" spans="1:14" x14ac:dyDescent="0.25">
      <c r="A67" s="121" t="s">
        <v>77</v>
      </c>
      <c r="B67" s="118"/>
      <c r="C67" s="173"/>
      <c r="D67" s="155">
        <v>478148</v>
      </c>
      <c r="E67" s="155">
        <v>119537</v>
      </c>
      <c r="F67" s="155">
        <v>59768.5</v>
      </c>
      <c r="G67" s="155">
        <v>59768.5</v>
      </c>
      <c r="H67" s="155">
        <v>39845.666666666664</v>
      </c>
      <c r="I67" s="155">
        <v>39845.666666666664</v>
      </c>
      <c r="J67" s="155">
        <v>39845.666666666664</v>
      </c>
      <c r="K67" s="155">
        <v>39845.666666666664</v>
      </c>
      <c r="L67" s="155">
        <v>39845.666666666664</v>
      </c>
      <c r="M67" s="155">
        <v>39845.666666666664</v>
      </c>
      <c r="N67" s="110"/>
    </row>
    <row r="68" spans="1:14" x14ac:dyDescent="0.25">
      <c r="A68" s="113" t="s">
        <v>78</v>
      </c>
      <c r="B68" s="113" t="s">
        <v>79</v>
      </c>
      <c r="C68" s="171" t="s">
        <v>19</v>
      </c>
      <c r="D68" s="152">
        <v>1467520</v>
      </c>
      <c r="E68" s="152">
        <v>366880</v>
      </c>
      <c r="F68" s="152">
        <v>183440</v>
      </c>
      <c r="G68" s="152">
        <v>183440</v>
      </c>
      <c r="H68" s="152">
        <v>122293.33333333333</v>
      </c>
      <c r="I68" s="152">
        <v>122293.33333333333</v>
      </c>
      <c r="J68" s="152">
        <v>122293.33333333333</v>
      </c>
      <c r="K68" s="152">
        <v>122293.33333333333</v>
      </c>
      <c r="L68" s="152">
        <v>122293.33333333333</v>
      </c>
      <c r="M68" s="152">
        <v>122293.33333333333</v>
      </c>
      <c r="N68" s="110"/>
    </row>
    <row r="69" spans="1:14" x14ac:dyDescent="0.25">
      <c r="A69" s="115"/>
      <c r="B69" s="115"/>
      <c r="C69" s="172" t="s">
        <v>20</v>
      </c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10"/>
    </row>
    <row r="70" spans="1:14" x14ac:dyDescent="0.25">
      <c r="A70" s="121" t="s">
        <v>80</v>
      </c>
      <c r="B70" s="118"/>
      <c r="C70" s="173"/>
      <c r="D70" s="155">
        <v>1467520</v>
      </c>
      <c r="E70" s="155">
        <v>366880</v>
      </c>
      <c r="F70" s="155">
        <v>183440</v>
      </c>
      <c r="G70" s="155">
        <v>183440</v>
      </c>
      <c r="H70" s="155">
        <v>122293.33333333333</v>
      </c>
      <c r="I70" s="155">
        <v>122293.33333333333</v>
      </c>
      <c r="J70" s="155">
        <v>122293.33333333333</v>
      </c>
      <c r="K70" s="155">
        <v>122293.33333333333</v>
      </c>
      <c r="L70" s="155">
        <v>122293.33333333333</v>
      </c>
      <c r="M70" s="155">
        <v>122293.33333333333</v>
      </c>
      <c r="N70" s="110"/>
    </row>
    <row r="71" spans="1:14" x14ac:dyDescent="0.25">
      <c r="A71" s="113" t="s">
        <v>81</v>
      </c>
      <c r="B71" s="113" t="s">
        <v>82</v>
      </c>
      <c r="C71" s="171" t="s">
        <v>19</v>
      </c>
      <c r="D71" s="152">
        <v>1030292</v>
      </c>
      <c r="E71" s="152">
        <v>257573</v>
      </c>
      <c r="F71" s="152">
        <v>128786.5</v>
      </c>
      <c r="G71" s="152">
        <v>128786.5</v>
      </c>
      <c r="H71" s="152">
        <v>85857.666666666657</v>
      </c>
      <c r="I71" s="152">
        <v>85857.666666666657</v>
      </c>
      <c r="J71" s="152">
        <v>85857.666666666657</v>
      </c>
      <c r="K71" s="152">
        <v>85857.666666666657</v>
      </c>
      <c r="L71" s="152">
        <v>85857.666666666657</v>
      </c>
      <c r="M71" s="152">
        <v>85857.666666666657</v>
      </c>
      <c r="N71" s="110"/>
    </row>
    <row r="72" spans="1:14" x14ac:dyDescent="0.25">
      <c r="A72" s="115"/>
      <c r="B72" s="115"/>
      <c r="C72" s="172" t="s">
        <v>20</v>
      </c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10"/>
    </row>
    <row r="73" spans="1:14" x14ac:dyDescent="0.25">
      <c r="A73" s="121" t="s">
        <v>83</v>
      </c>
      <c r="B73" s="118"/>
      <c r="C73" s="173"/>
      <c r="D73" s="155">
        <v>1030292</v>
      </c>
      <c r="E73" s="155">
        <v>257573</v>
      </c>
      <c r="F73" s="155">
        <v>128786.5</v>
      </c>
      <c r="G73" s="155">
        <v>128786.5</v>
      </c>
      <c r="H73" s="155">
        <v>85857.666666666657</v>
      </c>
      <c r="I73" s="155">
        <v>85857.666666666657</v>
      </c>
      <c r="J73" s="155">
        <v>85857.666666666657</v>
      </c>
      <c r="K73" s="155">
        <v>85857.666666666657</v>
      </c>
      <c r="L73" s="155">
        <v>85857.666666666657</v>
      </c>
      <c r="M73" s="155">
        <v>85857.666666666657</v>
      </c>
      <c r="N73" s="110"/>
    </row>
    <row r="74" spans="1:14" x14ac:dyDescent="0.25">
      <c r="A74" s="113" t="s">
        <v>84</v>
      </c>
      <c r="B74" s="113" t="s">
        <v>85</v>
      </c>
      <c r="C74" s="171" t="s">
        <v>19</v>
      </c>
      <c r="D74" s="152">
        <v>53992</v>
      </c>
      <c r="E74" s="152">
        <v>13498</v>
      </c>
      <c r="F74" s="152">
        <v>6749</v>
      </c>
      <c r="G74" s="152">
        <v>6749</v>
      </c>
      <c r="H74" s="152">
        <v>4499.333333333333</v>
      </c>
      <c r="I74" s="152">
        <v>4499.333333333333</v>
      </c>
      <c r="J74" s="152">
        <v>4499.333333333333</v>
      </c>
      <c r="K74" s="152">
        <v>4499.333333333333</v>
      </c>
      <c r="L74" s="152">
        <v>4499.333333333333</v>
      </c>
      <c r="M74" s="152">
        <v>4499.333333333333</v>
      </c>
      <c r="N74" s="110"/>
    </row>
    <row r="75" spans="1:14" x14ac:dyDescent="0.25">
      <c r="A75" s="115"/>
      <c r="B75" s="115"/>
      <c r="C75" s="172" t="s">
        <v>20</v>
      </c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10"/>
    </row>
    <row r="76" spans="1:14" x14ac:dyDescent="0.25">
      <c r="A76" s="121" t="s">
        <v>86</v>
      </c>
      <c r="B76" s="118"/>
      <c r="C76" s="173"/>
      <c r="D76" s="155">
        <v>53992</v>
      </c>
      <c r="E76" s="155">
        <v>13498</v>
      </c>
      <c r="F76" s="155">
        <v>6749</v>
      </c>
      <c r="G76" s="155">
        <v>6749</v>
      </c>
      <c r="H76" s="155">
        <v>4499.333333333333</v>
      </c>
      <c r="I76" s="155">
        <v>4499.333333333333</v>
      </c>
      <c r="J76" s="155">
        <v>4499.333333333333</v>
      </c>
      <c r="K76" s="155">
        <v>4499.333333333333</v>
      </c>
      <c r="L76" s="155">
        <v>4499.333333333333</v>
      </c>
      <c r="M76" s="155">
        <v>4499.333333333333</v>
      </c>
      <c r="N76" s="110"/>
    </row>
    <row r="77" spans="1:14" x14ac:dyDescent="0.25">
      <c r="A77" s="113" t="s">
        <v>87</v>
      </c>
      <c r="B77" s="113" t="s">
        <v>88</v>
      </c>
      <c r="C77" s="171" t="s">
        <v>19</v>
      </c>
      <c r="D77" s="152">
        <v>246519</v>
      </c>
      <c r="E77" s="152">
        <v>61629.75</v>
      </c>
      <c r="F77" s="152">
        <v>30814.875</v>
      </c>
      <c r="G77" s="152">
        <v>30814.875</v>
      </c>
      <c r="H77" s="152">
        <v>20543.25</v>
      </c>
      <c r="I77" s="152">
        <v>20543.25</v>
      </c>
      <c r="J77" s="152">
        <v>20543.25</v>
      </c>
      <c r="K77" s="152">
        <v>20543.25</v>
      </c>
      <c r="L77" s="152">
        <v>20543.25</v>
      </c>
      <c r="M77" s="152">
        <v>20543.25</v>
      </c>
      <c r="N77" s="110"/>
    </row>
    <row r="78" spans="1:14" x14ac:dyDescent="0.25">
      <c r="A78" s="115"/>
      <c r="B78" s="115"/>
      <c r="C78" s="172" t="s">
        <v>20</v>
      </c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10"/>
    </row>
    <row r="79" spans="1:14" x14ac:dyDescent="0.25">
      <c r="A79" s="121" t="s">
        <v>89</v>
      </c>
      <c r="B79" s="118"/>
      <c r="C79" s="173"/>
      <c r="D79" s="155">
        <v>246519</v>
      </c>
      <c r="E79" s="155">
        <v>61629.75</v>
      </c>
      <c r="F79" s="155">
        <v>30814.875</v>
      </c>
      <c r="G79" s="155">
        <v>30814.875</v>
      </c>
      <c r="H79" s="155">
        <v>20543.25</v>
      </c>
      <c r="I79" s="155">
        <v>20543.25</v>
      </c>
      <c r="J79" s="155">
        <v>20543.25</v>
      </c>
      <c r="K79" s="155">
        <v>20543.25</v>
      </c>
      <c r="L79" s="155">
        <v>20543.25</v>
      </c>
      <c r="M79" s="155">
        <v>20543.25</v>
      </c>
      <c r="N79" s="110"/>
    </row>
    <row r="80" spans="1:14" x14ac:dyDescent="0.25">
      <c r="A80" s="113" t="s">
        <v>90</v>
      </c>
      <c r="B80" s="113" t="s">
        <v>91</v>
      </c>
      <c r="C80" s="171" t="s">
        <v>19</v>
      </c>
      <c r="D80" s="152">
        <v>45885</v>
      </c>
      <c r="E80" s="152">
        <v>11471.25</v>
      </c>
      <c r="F80" s="152">
        <v>5735.625</v>
      </c>
      <c r="G80" s="152">
        <v>5735.625</v>
      </c>
      <c r="H80" s="152">
        <v>3823.75</v>
      </c>
      <c r="I80" s="152">
        <v>3823.75</v>
      </c>
      <c r="J80" s="152">
        <v>3823.75</v>
      </c>
      <c r="K80" s="152">
        <v>3823.75</v>
      </c>
      <c r="L80" s="152">
        <v>3823.75</v>
      </c>
      <c r="M80" s="152">
        <v>3823.75</v>
      </c>
      <c r="N80" s="110"/>
    </row>
    <row r="81" spans="1:14" x14ac:dyDescent="0.25">
      <c r="A81" s="115"/>
      <c r="B81" s="128"/>
      <c r="C81" s="172" t="s">
        <v>20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10"/>
    </row>
    <row r="82" spans="1:14" x14ac:dyDescent="0.25">
      <c r="A82" s="121" t="s">
        <v>92</v>
      </c>
      <c r="B82" s="118"/>
      <c r="C82" s="173"/>
      <c r="D82" s="155">
        <v>45885</v>
      </c>
      <c r="E82" s="155">
        <v>11471.25</v>
      </c>
      <c r="F82" s="155">
        <v>5735.625</v>
      </c>
      <c r="G82" s="155">
        <v>5735.625</v>
      </c>
      <c r="H82" s="155">
        <v>3823.75</v>
      </c>
      <c r="I82" s="155">
        <v>3823.75</v>
      </c>
      <c r="J82" s="155">
        <v>3823.75</v>
      </c>
      <c r="K82" s="155">
        <v>3823.75</v>
      </c>
      <c r="L82" s="155">
        <v>3823.75</v>
      </c>
      <c r="M82" s="155">
        <v>3823.75</v>
      </c>
      <c r="N82" s="110"/>
    </row>
    <row r="83" spans="1:14" x14ac:dyDescent="0.25">
      <c r="A83" s="113" t="s">
        <v>93</v>
      </c>
      <c r="B83" s="113" t="s">
        <v>94</v>
      </c>
      <c r="C83" s="171" t="s">
        <v>19</v>
      </c>
      <c r="D83" s="152">
        <v>48725767</v>
      </c>
      <c r="E83" s="152">
        <v>12181441.75</v>
      </c>
      <c r="F83" s="152">
        <v>6090720.875</v>
      </c>
      <c r="G83" s="152">
        <v>6090720.875</v>
      </c>
      <c r="H83" s="152">
        <v>4060480.583333333</v>
      </c>
      <c r="I83" s="152">
        <v>4060480.583333333</v>
      </c>
      <c r="J83" s="152">
        <v>4060480.583333333</v>
      </c>
      <c r="K83" s="152">
        <v>4060480.583333333</v>
      </c>
      <c r="L83" s="152">
        <v>4060480.583333333</v>
      </c>
      <c r="M83" s="152">
        <v>4060480.583333333</v>
      </c>
      <c r="N83" s="110"/>
    </row>
    <row r="84" spans="1:14" x14ac:dyDescent="0.25">
      <c r="A84" s="115"/>
      <c r="B84" s="130"/>
      <c r="C84" s="172" t="s">
        <v>20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10"/>
    </row>
    <row r="85" spans="1:14" x14ac:dyDescent="0.25">
      <c r="A85" s="121" t="s">
        <v>95</v>
      </c>
      <c r="B85" s="118"/>
      <c r="C85" s="173"/>
      <c r="D85" s="155">
        <v>48725767</v>
      </c>
      <c r="E85" s="155">
        <v>12181441.75</v>
      </c>
      <c r="F85" s="155">
        <v>6090720.875</v>
      </c>
      <c r="G85" s="155">
        <v>6090720.875</v>
      </c>
      <c r="H85" s="155">
        <v>4060480.583333333</v>
      </c>
      <c r="I85" s="155">
        <v>4060480.583333333</v>
      </c>
      <c r="J85" s="155">
        <v>4060480.583333333</v>
      </c>
      <c r="K85" s="155">
        <v>4060480.583333333</v>
      </c>
      <c r="L85" s="155">
        <v>4060480.583333333</v>
      </c>
      <c r="M85" s="155">
        <v>4060480.583333333</v>
      </c>
      <c r="N85" s="110"/>
    </row>
    <row r="86" spans="1:14" x14ac:dyDescent="0.25">
      <c r="A86" s="120">
        <v>1802</v>
      </c>
      <c r="B86" s="113" t="s">
        <v>96</v>
      </c>
      <c r="C86" s="171" t="s">
        <v>19</v>
      </c>
      <c r="D86" s="152">
        <v>4946678.5599999996</v>
      </c>
      <c r="E86" s="152">
        <v>1236669.6399999999</v>
      </c>
      <c r="F86" s="152">
        <v>618334.81999999995</v>
      </c>
      <c r="G86" s="152">
        <v>618334.81999999995</v>
      </c>
      <c r="H86" s="152">
        <v>412223.21333333326</v>
      </c>
      <c r="I86" s="152">
        <v>412223.21333333326</v>
      </c>
      <c r="J86" s="152">
        <v>412223.21333333326</v>
      </c>
      <c r="K86" s="152">
        <v>412223.21333333326</v>
      </c>
      <c r="L86" s="152">
        <v>412223.21333333326</v>
      </c>
      <c r="M86" s="152">
        <v>412223.21333333326</v>
      </c>
      <c r="N86" s="110"/>
    </row>
    <row r="87" spans="1:14" x14ac:dyDescent="0.25">
      <c r="A87" s="115"/>
      <c r="B87" s="130"/>
      <c r="C87" s="172" t="s">
        <v>20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10"/>
    </row>
    <row r="88" spans="1:14" x14ac:dyDescent="0.25">
      <c r="A88" s="121" t="s">
        <v>95</v>
      </c>
      <c r="B88" s="118"/>
      <c r="C88" s="173"/>
      <c r="D88" s="155">
        <v>4946678.5599999996</v>
      </c>
      <c r="E88" s="155">
        <v>1236669.6399999999</v>
      </c>
      <c r="F88" s="155">
        <v>618334.81999999995</v>
      </c>
      <c r="G88" s="155">
        <v>618334.81999999995</v>
      </c>
      <c r="H88" s="155">
        <v>412223.21333333326</v>
      </c>
      <c r="I88" s="155">
        <v>412223.21333333326</v>
      </c>
      <c r="J88" s="155">
        <v>412223.21333333326</v>
      </c>
      <c r="K88" s="155">
        <v>412223.21333333326</v>
      </c>
      <c r="L88" s="155">
        <v>412223.21333333326</v>
      </c>
      <c r="M88" s="155">
        <v>412223.21333333326</v>
      </c>
      <c r="N88" s="110"/>
    </row>
    <row r="89" spans="1:14" x14ac:dyDescent="0.25">
      <c r="A89" s="113" t="s">
        <v>98</v>
      </c>
      <c r="B89" s="113" t="s">
        <v>99</v>
      </c>
      <c r="C89" s="171" t="s">
        <v>19</v>
      </c>
      <c r="D89" s="152">
        <v>91408</v>
      </c>
      <c r="E89" s="152">
        <v>22852</v>
      </c>
      <c r="F89" s="152">
        <v>11426</v>
      </c>
      <c r="G89" s="152">
        <v>11426</v>
      </c>
      <c r="H89" s="152">
        <v>7617.333333333333</v>
      </c>
      <c r="I89" s="152">
        <v>7617.333333333333</v>
      </c>
      <c r="J89" s="152">
        <v>7617.333333333333</v>
      </c>
      <c r="K89" s="152">
        <v>7617.333333333333</v>
      </c>
      <c r="L89" s="152">
        <v>7617.333333333333</v>
      </c>
      <c r="M89" s="152">
        <v>7617.333333333333</v>
      </c>
      <c r="N89" s="110"/>
    </row>
    <row r="90" spans="1:14" x14ac:dyDescent="0.25">
      <c r="A90" s="115"/>
      <c r="B90" s="115"/>
      <c r="C90" s="172" t="s">
        <v>20</v>
      </c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10"/>
    </row>
    <row r="91" spans="1:14" x14ac:dyDescent="0.25">
      <c r="A91" s="121" t="s">
        <v>100</v>
      </c>
      <c r="B91" s="118"/>
      <c r="C91" s="173"/>
      <c r="D91" s="155">
        <v>91408</v>
      </c>
      <c r="E91" s="155">
        <v>22852</v>
      </c>
      <c r="F91" s="155">
        <v>11426</v>
      </c>
      <c r="G91" s="155">
        <v>11426</v>
      </c>
      <c r="H91" s="155">
        <v>7617.333333333333</v>
      </c>
      <c r="I91" s="155">
        <v>7617.333333333333</v>
      </c>
      <c r="J91" s="155">
        <v>7617.333333333333</v>
      </c>
      <c r="K91" s="155">
        <v>7617.333333333333</v>
      </c>
      <c r="L91" s="155">
        <v>7617.333333333333</v>
      </c>
      <c r="M91" s="155">
        <v>7617.333333333333</v>
      </c>
      <c r="N91" s="110"/>
    </row>
    <row r="92" spans="1:14" x14ac:dyDescent="0.25">
      <c r="A92" s="113" t="s">
        <v>101</v>
      </c>
      <c r="B92" s="113" t="s">
        <v>102</v>
      </c>
      <c r="C92" s="171" t="s">
        <v>19</v>
      </c>
      <c r="D92" s="152">
        <v>120610</v>
      </c>
      <c r="E92" s="152">
        <v>30152.5</v>
      </c>
      <c r="F92" s="152">
        <v>15076.25</v>
      </c>
      <c r="G92" s="152">
        <v>15076.25</v>
      </c>
      <c r="H92" s="152">
        <v>10050.833333333332</v>
      </c>
      <c r="I92" s="152">
        <v>10050.833333333332</v>
      </c>
      <c r="J92" s="152">
        <v>10050.833333333332</v>
      </c>
      <c r="K92" s="152">
        <v>10050.833333333332</v>
      </c>
      <c r="L92" s="152">
        <v>10050.833333333332</v>
      </c>
      <c r="M92" s="152">
        <v>10050.833333333332</v>
      </c>
      <c r="N92" s="110"/>
    </row>
    <row r="93" spans="1:14" x14ac:dyDescent="0.25">
      <c r="A93" s="115"/>
      <c r="B93" s="115"/>
      <c r="C93" s="172" t="s">
        <v>20</v>
      </c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10"/>
    </row>
    <row r="94" spans="1:14" x14ac:dyDescent="0.25">
      <c r="A94" s="121" t="s">
        <v>103</v>
      </c>
      <c r="B94" s="118"/>
      <c r="C94" s="173"/>
      <c r="D94" s="155">
        <v>120610</v>
      </c>
      <c r="E94" s="155">
        <v>30152.5</v>
      </c>
      <c r="F94" s="155">
        <v>15076.25</v>
      </c>
      <c r="G94" s="155">
        <v>15076.25</v>
      </c>
      <c r="H94" s="155">
        <v>10050.833333333332</v>
      </c>
      <c r="I94" s="155">
        <v>10050.833333333332</v>
      </c>
      <c r="J94" s="155">
        <v>10050.833333333332</v>
      </c>
      <c r="K94" s="155">
        <v>10050.833333333332</v>
      </c>
      <c r="L94" s="155">
        <v>10050.833333333332</v>
      </c>
      <c r="M94" s="155">
        <v>10050.833333333332</v>
      </c>
      <c r="N94" s="110"/>
    </row>
    <row r="95" spans="1:14" x14ac:dyDescent="0.25">
      <c r="A95" s="113" t="s">
        <v>104</v>
      </c>
      <c r="B95" s="113" t="s">
        <v>105</v>
      </c>
      <c r="C95" s="171" t="s">
        <v>19</v>
      </c>
      <c r="D95" s="152">
        <v>9972034</v>
      </c>
      <c r="E95" s="152">
        <v>2493008.5</v>
      </c>
      <c r="F95" s="152">
        <v>1246504.25</v>
      </c>
      <c r="G95" s="152">
        <v>1246504.25</v>
      </c>
      <c r="H95" s="152">
        <v>831002.83333333326</v>
      </c>
      <c r="I95" s="152">
        <v>831002.83333333326</v>
      </c>
      <c r="J95" s="152">
        <v>831002.83333333326</v>
      </c>
      <c r="K95" s="152">
        <v>831002.83333333326</v>
      </c>
      <c r="L95" s="152">
        <v>831002.83333333326</v>
      </c>
      <c r="M95" s="152">
        <v>831002.83333333326</v>
      </c>
      <c r="N95" s="110"/>
    </row>
    <row r="96" spans="1:14" x14ac:dyDescent="0.25">
      <c r="A96" s="115"/>
      <c r="B96" s="115"/>
      <c r="C96" s="172" t="s">
        <v>20</v>
      </c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10"/>
    </row>
    <row r="97" spans="1:14" x14ac:dyDescent="0.25">
      <c r="A97" s="121" t="s">
        <v>106</v>
      </c>
      <c r="B97" s="118"/>
      <c r="C97" s="173"/>
      <c r="D97" s="155">
        <v>9972034</v>
      </c>
      <c r="E97" s="155">
        <v>2493008.5</v>
      </c>
      <c r="F97" s="155">
        <v>1246504.25</v>
      </c>
      <c r="G97" s="155">
        <v>1246504.25</v>
      </c>
      <c r="H97" s="155">
        <v>831002.83333333326</v>
      </c>
      <c r="I97" s="155">
        <v>831002.83333333326</v>
      </c>
      <c r="J97" s="155">
        <v>831002.83333333326</v>
      </c>
      <c r="K97" s="155">
        <v>831002.83333333326</v>
      </c>
      <c r="L97" s="155">
        <v>831002.83333333326</v>
      </c>
      <c r="M97" s="155">
        <v>831002.83333333326</v>
      </c>
      <c r="N97" s="110"/>
    </row>
    <row r="98" spans="1:14" x14ac:dyDescent="0.25">
      <c r="A98" s="113" t="s">
        <v>107</v>
      </c>
      <c r="B98" s="113" t="s">
        <v>108</v>
      </c>
      <c r="C98" s="171" t="s">
        <v>19</v>
      </c>
      <c r="D98" s="152">
        <v>7541354</v>
      </c>
      <c r="E98" s="152">
        <v>1885338.5</v>
      </c>
      <c r="F98" s="152">
        <v>942669.25</v>
      </c>
      <c r="G98" s="152">
        <v>942669.25</v>
      </c>
      <c r="H98" s="152">
        <v>628446.16666666663</v>
      </c>
      <c r="I98" s="152">
        <v>628446.16666666663</v>
      </c>
      <c r="J98" s="152">
        <v>628446.16666666663</v>
      </c>
      <c r="K98" s="152">
        <v>628446.16666666663</v>
      </c>
      <c r="L98" s="152">
        <v>628446.16666666663</v>
      </c>
      <c r="M98" s="152">
        <v>628446.16666666663</v>
      </c>
      <c r="N98" s="110"/>
    </row>
    <row r="99" spans="1:14" x14ac:dyDescent="0.25">
      <c r="A99" s="115"/>
      <c r="B99" s="115"/>
      <c r="C99" s="172" t="s">
        <v>20</v>
      </c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10"/>
    </row>
    <row r="100" spans="1:14" x14ac:dyDescent="0.25">
      <c r="A100" s="121" t="s">
        <v>109</v>
      </c>
      <c r="B100" s="118"/>
      <c r="C100" s="173"/>
      <c r="D100" s="155">
        <v>7541354</v>
      </c>
      <c r="E100" s="155">
        <v>1885338.5</v>
      </c>
      <c r="F100" s="155">
        <v>942669.25</v>
      </c>
      <c r="G100" s="155">
        <v>942669.25</v>
      </c>
      <c r="H100" s="155">
        <v>628446.16666666663</v>
      </c>
      <c r="I100" s="155">
        <v>628446.16666666663</v>
      </c>
      <c r="J100" s="155">
        <v>628446.16666666663</v>
      </c>
      <c r="K100" s="155">
        <v>628446.16666666663</v>
      </c>
      <c r="L100" s="155">
        <v>628446.16666666663</v>
      </c>
      <c r="M100" s="155">
        <v>628446.16666666663</v>
      </c>
      <c r="N100" s="110"/>
    </row>
    <row r="101" spans="1:14" x14ac:dyDescent="0.25">
      <c r="A101" s="113" t="s">
        <v>110</v>
      </c>
      <c r="B101" s="113" t="s">
        <v>111</v>
      </c>
      <c r="C101" s="171" t="s">
        <v>19</v>
      </c>
      <c r="D101" s="152">
        <v>1560932</v>
      </c>
      <c r="E101" s="152">
        <v>390233</v>
      </c>
      <c r="F101" s="152">
        <v>195116.5</v>
      </c>
      <c r="G101" s="152">
        <v>195116.5</v>
      </c>
      <c r="H101" s="152">
        <v>130077.66666666666</v>
      </c>
      <c r="I101" s="152">
        <v>130077.66666666666</v>
      </c>
      <c r="J101" s="152">
        <v>130077.66666666666</v>
      </c>
      <c r="K101" s="152">
        <v>130077.66666666666</v>
      </c>
      <c r="L101" s="152">
        <v>130077.66666666666</v>
      </c>
      <c r="M101" s="152">
        <v>130077.66666666666</v>
      </c>
      <c r="N101" s="110"/>
    </row>
    <row r="102" spans="1:14" x14ac:dyDescent="0.25">
      <c r="A102" s="115"/>
      <c r="B102" s="115"/>
      <c r="C102" s="172" t="s">
        <v>20</v>
      </c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10"/>
    </row>
    <row r="103" spans="1:14" x14ac:dyDescent="0.25">
      <c r="A103" s="121" t="s">
        <v>112</v>
      </c>
      <c r="B103" s="118"/>
      <c r="C103" s="173"/>
      <c r="D103" s="155">
        <v>1560932</v>
      </c>
      <c r="E103" s="155">
        <v>390233</v>
      </c>
      <c r="F103" s="155">
        <v>195116.5</v>
      </c>
      <c r="G103" s="155">
        <v>195116.5</v>
      </c>
      <c r="H103" s="155">
        <v>130077.66666666666</v>
      </c>
      <c r="I103" s="155">
        <v>130077.66666666666</v>
      </c>
      <c r="J103" s="155">
        <v>130077.66666666666</v>
      </c>
      <c r="K103" s="155">
        <v>130077.66666666666</v>
      </c>
      <c r="L103" s="155">
        <v>130077.66666666666</v>
      </c>
      <c r="M103" s="155">
        <v>130077.66666666666</v>
      </c>
      <c r="N103" s="110"/>
    </row>
    <row r="104" spans="1:14" x14ac:dyDescent="0.25">
      <c r="A104" s="113" t="s">
        <v>113</v>
      </c>
      <c r="B104" s="113" t="s">
        <v>114</v>
      </c>
      <c r="C104" s="171" t="s">
        <v>19</v>
      </c>
      <c r="D104" s="152">
        <v>32142</v>
      </c>
      <c r="E104" s="152">
        <v>8035.5</v>
      </c>
      <c r="F104" s="152">
        <v>4017.75</v>
      </c>
      <c r="G104" s="152">
        <v>4017.75</v>
      </c>
      <c r="H104" s="152">
        <v>2678.5</v>
      </c>
      <c r="I104" s="152">
        <v>2678.5</v>
      </c>
      <c r="J104" s="152">
        <v>2678.5</v>
      </c>
      <c r="K104" s="152">
        <v>2678.5</v>
      </c>
      <c r="L104" s="152">
        <v>2678.5</v>
      </c>
      <c r="M104" s="152">
        <v>2678.5</v>
      </c>
      <c r="N104" s="110"/>
    </row>
    <row r="105" spans="1:14" x14ac:dyDescent="0.25">
      <c r="A105" s="115"/>
      <c r="B105" s="115"/>
      <c r="C105" s="172" t="s">
        <v>20</v>
      </c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10"/>
    </row>
    <row r="106" spans="1:14" x14ac:dyDescent="0.25">
      <c r="A106" s="121" t="s">
        <v>115</v>
      </c>
      <c r="B106" s="118"/>
      <c r="C106" s="173"/>
      <c r="D106" s="155">
        <v>32142</v>
      </c>
      <c r="E106" s="155">
        <v>8035.5</v>
      </c>
      <c r="F106" s="155">
        <v>4017.75</v>
      </c>
      <c r="G106" s="155">
        <v>4017.75</v>
      </c>
      <c r="H106" s="155">
        <v>2678.5</v>
      </c>
      <c r="I106" s="155">
        <v>2678.5</v>
      </c>
      <c r="J106" s="155">
        <v>2678.5</v>
      </c>
      <c r="K106" s="155">
        <v>2678.5</v>
      </c>
      <c r="L106" s="155">
        <v>2678.5</v>
      </c>
      <c r="M106" s="155">
        <v>2678.5</v>
      </c>
      <c r="N106" s="110"/>
    </row>
    <row r="107" spans="1:14" x14ac:dyDescent="0.25">
      <c r="A107" s="113" t="s">
        <v>116</v>
      </c>
      <c r="B107" s="113" t="s">
        <v>117</v>
      </c>
      <c r="C107" s="171" t="s">
        <v>19</v>
      </c>
      <c r="D107" s="152">
        <v>181906</v>
      </c>
      <c r="E107" s="152">
        <v>45476.5</v>
      </c>
      <c r="F107" s="152">
        <v>22738.25</v>
      </c>
      <c r="G107" s="152">
        <v>22738.25</v>
      </c>
      <c r="H107" s="152">
        <v>15158.833333333332</v>
      </c>
      <c r="I107" s="152">
        <v>15158.833333333332</v>
      </c>
      <c r="J107" s="152">
        <v>15158.833333333332</v>
      </c>
      <c r="K107" s="152">
        <v>15158.833333333332</v>
      </c>
      <c r="L107" s="152">
        <v>15158.833333333332</v>
      </c>
      <c r="M107" s="152">
        <v>15158.833333333332</v>
      </c>
      <c r="N107" s="110"/>
    </row>
    <row r="108" spans="1:14" x14ac:dyDescent="0.25">
      <c r="A108" s="115"/>
      <c r="B108" s="115"/>
      <c r="C108" s="172" t="s">
        <v>20</v>
      </c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10"/>
    </row>
    <row r="109" spans="1:14" x14ac:dyDescent="0.25">
      <c r="A109" s="121" t="s">
        <v>118</v>
      </c>
      <c r="B109" s="118"/>
      <c r="C109" s="173"/>
      <c r="D109" s="155">
        <v>181906</v>
      </c>
      <c r="E109" s="155">
        <v>45476.5</v>
      </c>
      <c r="F109" s="155">
        <v>22738.25</v>
      </c>
      <c r="G109" s="155">
        <v>22738.25</v>
      </c>
      <c r="H109" s="155">
        <v>15158.833333333332</v>
      </c>
      <c r="I109" s="155">
        <v>15158.833333333332</v>
      </c>
      <c r="J109" s="155">
        <v>15158.833333333332</v>
      </c>
      <c r="K109" s="155">
        <v>15158.833333333332</v>
      </c>
      <c r="L109" s="155">
        <v>15158.833333333332</v>
      </c>
      <c r="M109" s="155">
        <v>15158.833333333332</v>
      </c>
      <c r="N109" s="110"/>
    </row>
    <row r="110" spans="1:14" x14ac:dyDescent="0.25">
      <c r="A110" s="113" t="s">
        <v>119</v>
      </c>
      <c r="B110" s="113" t="s">
        <v>120</v>
      </c>
      <c r="C110" s="171" t="s">
        <v>19</v>
      </c>
      <c r="D110" s="152">
        <v>0</v>
      </c>
      <c r="E110" s="152">
        <v>0</v>
      </c>
      <c r="F110" s="152">
        <v>0</v>
      </c>
      <c r="G110" s="152">
        <v>0</v>
      </c>
      <c r="H110" s="152">
        <v>0</v>
      </c>
      <c r="I110" s="152">
        <v>0</v>
      </c>
      <c r="J110" s="152">
        <v>0</v>
      </c>
      <c r="K110" s="152">
        <v>0</v>
      </c>
      <c r="L110" s="152">
        <v>0</v>
      </c>
      <c r="M110" s="152">
        <v>0</v>
      </c>
      <c r="N110" s="110"/>
    </row>
    <row r="111" spans="1:14" x14ac:dyDescent="0.25">
      <c r="A111" s="115"/>
      <c r="B111" s="163"/>
      <c r="C111" s="172" t="s">
        <v>20</v>
      </c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10"/>
    </row>
    <row r="112" spans="1:14" x14ac:dyDescent="0.25">
      <c r="A112" s="121" t="s">
        <v>118</v>
      </c>
      <c r="B112" s="118"/>
      <c r="C112" s="173"/>
      <c r="D112" s="155">
        <v>0</v>
      </c>
      <c r="E112" s="155">
        <v>0</v>
      </c>
      <c r="F112" s="155">
        <v>0</v>
      </c>
      <c r="G112" s="155">
        <v>0</v>
      </c>
      <c r="H112" s="155">
        <v>0</v>
      </c>
      <c r="I112" s="155">
        <v>0</v>
      </c>
      <c r="J112" s="155">
        <v>0</v>
      </c>
      <c r="K112" s="155">
        <v>0</v>
      </c>
      <c r="L112" s="155">
        <v>0</v>
      </c>
      <c r="M112" s="155">
        <v>0</v>
      </c>
      <c r="N112" s="110"/>
    </row>
    <row r="113" spans="1:14" x14ac:dyDescent="0.25">
      <c r="A113" s="113" t="s">
        <v>121</v>
      </c>
      <c r="B113" s="113" t="s">
        <v>122</v>
      </c>
      <c r="C113" s="171" t="s">
        <v>19</v>
      </c>
      <c r="D113" s="152">
        <v>0</v>
      </c>
      <c r="E113" s="152">
        <v>0</v>
      </c>
      <c r="F113" s="152">
        <v>0</v>
      </c>
      <c r="G113" s="152">
        <v>0</v>
      </c>
      <c r="H113" s="152">
        <v>0</v>
      </c>
      <c r="I113" s="152">
        <v>0</v>
      </c>
      <c r="J113" s="152">
        <v>0</v>
      </c>
      <c r="K113" s="152">
        <v>0</v>
      </c>
      <c r="L113" s="152">
        <v>0</v>
      </c>
      <c r="M113" s="152">
        <v>0</v>
      </c>
      <c r="N113" s="110"/>
    </row>
    <row r="114" spans="1:14" x14ac:dyDescent="0.25">
      <c r="A114" s="115"/>
      <c r="B114" s="115"/>
      <c r="C114" s="172" t="s">
        <v>20</v>
      </c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10"/>
    </row>
    <row r="115" spans="1:14" x14ac:dyDescent="0.25">
      <c r="A115" s="121" t="s">
        <v>118</v>
      </c>
      <c r="B115" s="118"/>
      <c r="C115" s="173"/>
      <c r="D115" s="155">
        <v>0</v>
      </c>
      <c r="E115" s="155">
        <v>0</v>
      </c>
      <c r="F115" s="155">
        <v>0</v>
      </c>
      <c r="G115" s="155">
        <v>0</v>
      </c>
      <c r="H115" s="155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110"/>
    </row>
    <row r="116" spans="1:14" x14ac:dyDescent="0.25">
      <c r="A116" s="113" t="s">
        <v>123</v>
      </c>
      <c r="B116" s="113" t="s">
        <v>124</v>
      </c>
      <c r="C116" s="171" t="s">
        <v>19</v>
      </c>
      <c r="D116" s="152">
        <v>15075</v>
      </c>
      <c r="E116" s="152">
        <v>3768.75</v>
      </c>
      <c r="F116" s="152">
        <v>1884.375</v>
      </c>
      <c r="G116" s="152">
        <v>1884.375</v>
      </c>
      <c r="H116" s="152">
        <v>1256.25</v>
      </c>
      <c r="I116" s="152">
        <v>1256.25</v>
      </c>
      <c r="J116" s="152">
        <v>1256.25</v>
      </c>
      <c r="K116" s="152">
        <v>1256.25</v>
      </c>
      <c r="L116" s="152">
        <v>1256.25</v>
      </c>
      <c r="M116" s="152">
        <v>1256.25</v>
      </c>
      <c r="N116" s="110"/>
    </row>
    <row r="117" spans="1:14" x14ac:dyDescent="0.25">
      <c r="A117" s="115"/>
      <c r="B117" s="115"/>
      <c r="C117" s="172" t="s">
        <v>20</v>
      </c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10"/>
    </row>
    <row r="118" spans="1:14" x14ac:dyDescent="0.25">
      <c r="A118" s="121" t="s">
        <v>125</v>
      </c>
      <c r="B118" s="118"/>
      <c r="C118" s="173"/>
      <c r="D118" s="155">
        <v>15075</v>
      </c>
      <c r="E118" s="155">
        <v>3768.75</v>
      </c>
      <c r="F118" s="155">
        <v>1884.375</v>
      </c>
      <c r="G118" s="155">
        <v>1884.375</v>
      </c>
      <c r="H118" s="155">
        <v>1256.25</v>
      </c>
      <c r="I118" s="155">
        <v>1256.25</v>
      </c>
      <c r="J118" s="155">
        <v>1256.25</v>
      </c>
      <c r="K118" s="155">
        <v>1256.25</v>
      </c>
      <c r="L118" s="155">
        <v>1256.25</v>
      </c>
      <c r="M118" s="155">
        <v>1256.25</v>
      </c>
      <c r="N118" s="110"/>
    </row>
    <row r="119" spans="1:14" x14ac:dyDescent="0.25">
      <c r="A119" s="113" t="s">
        <v>126</v>
      </c>
      <c r="B119" s="113" t="s">
        <v>127</v>
      </c>
      <c r="C119" s="171" t="s">
        <v>19</v>
      </c>
      <c r="D119" s="152">
        <v>5004</v>
      </c>
      <c r="E119" s="152">
        <v>1251</v>
      </c>
      <c r="F119" s="152">
        <v>625.5</v>
      </c>
      <c r="G119" s="152">
        <v>625.5</v>
      </c>
      <c r="H119" s="152">
        <v>417</v>
      </c>
      <c r="I119" s="152">
        <v>417</v>
      </c>
      <c r="J119" s="152">
        <v>417</v>
      </c>
      <c r="K119" s="152">
        <v>417</v>
      </c>
      <c r="L119" s="152">
        <v>417</v>
      </c>
      <c r="M119" s="152">
        <v>417</v>
      </c>
      <c r="N119" s="110"/>
    </row>
    <row r="120" spans="1:14" x14ac:dyDescent="0.25">
      <c r="A120" s="115"/>
      <c r="B120" s="115"/>
      <c r="C120" s="172" t="s">
        <v>20</v>
      </c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10"/>
    </row>
    <row r="121" spans="1:14" x14ac:dyDescent="0.25">
      <c r="A121" s="121" t="s">
        <v>128</v>
      </c>
      <c r="B121" s="118"/>
      <c r="C121" s="173"/>
      <c r="D121" s="155">
        <v>5004</v>
      </c>
      <c r="E121" s="155">
        <v>1251</v>
      </c>
      <c r="F121" s="155">
        <v>625.5</v>
      </c>
      <c r="G121" s="155">
        <v>625.5</v>
      </c>
      <c r="H121" s="155">
        <v>417</v>
      </c>
      <c r="I121" s="155">
        <v>417</v>
      </c>
      <c r="J121" s="155">
        <v>417</v>
      </c>
      <c r="K121" s="155">
        <v>417</v>
      </c>
      <c r="L121" s="155">
        <v>417</v>
      </c>
      <c r="M121" s="155">
        <v>417</v>
      </c>
      <c r="N121" s="110"/>
    </row>
    <row r="122" spans="1:14" x14ac:dyDescent="0.25">
      <c r="A122" s="168" t="s">
        <v>129</v>
      </c>
      <c r="B122" s="124" t="s">
        <v>130</v>
      </c>
      <c r="C122" s="171" t="s">
        <v>19</v>
      </c>
      <c r="D122" s="152">
        <v>61746</v>
      </c>
      <c r="E122" s="152">
        <v>15436.5</v>
      </c>
      <c r="F122" s="152">
        <v>7718.25</v>
      </c>
      <c r="G122" s="152">
        <v>7718.25</v>
      </c>
      <c r="H122" s="152">
        <v>5145.5</v>
      </c>
      <c r="I122" s="152">
        <v>5145.5</v>
      </c>
      <c r="J122" s="152">
        <v>5145.5</v>
      </c>
      <c r="K122" s="152">
        <v>5145.5</v>
      </c>
      <c r="L122" s="152">
        <v>5145.5</v>
      </c>
      <c r="M122" s="152">
        <v>5145.5</v>
      </c>
      <c r="N122" s="110"/>
    </row>
    <row r="123" spans="1:14" x14ac:dyDescent="0.25">
      <c r="A123" s="165"/>
      <c r="B123" s="166"/>
      <c r="C123" s="172" t="s">
        <v>20</v>
      </c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10"/>
    </row>
    <row r="124" spans="1:14" x14ac:dyDescent="0.25">
      <c r="A124" s="164" t="s">
        <v>131</v>
      </c>
      <c r="B124" s="118"/>
      <c r="C124" s="173"/>
      <c r="D124" s="155">
        <v>61746</v>
      </c>
      <c r="E124" s="155">
        <v>15436.5</v>
      </c>
      <c r="F124" s="155">
        <v>7718.25</v>
      </c>
      <c r="G124" s="155">
        <v>7718.25</v>
      </c>
      <c r="H124" s="155">
        <v>5145.5</v>
      </c>
      <c r="I124" s="155">
        <v>5145.5</v>
      </c>
      <c r="J124" s="155">
        <v>5145.5</v>
      </c>
      <c r="K124" s="155">
        <v>5145.5</v>
      </c>
      <c r="L124" s="155">
        <v>5145.5</v>
      </c>
      <c r="M124" s="155">
        <v>5145.5</v>
      </c>
      <c r="N124" s="110"/>
    </row>
    <row r="125" spans="1:14" x14ac:dyDescent="0.25">
      <c r="A125" s="113" t="s">
        <v>132</v>
      </c>
      <c r="B125" s="113" t="s">
        <v>133</v>
      </c>
      <c r="C125" s="171" t="s">
        <v>19</v>
      </c>
      <c r="D125" s="152">
        <v>6581</v>
      </c>
      <c r="E125" s="152">
        <v>1645.25</v>
      </c>
      <c r="F125" s="152">
        <v>822.625</v>
      </c>
      <c r="G125" s="152">
        <v>822.625</v>
      </c>
      <c r="H125" s="152">
        <v>548.41666666666663</v>
      </c>
      <c r="I125" s="152">
        <v>548.41666666666663</v>
      </c>
      <c r="J125" s="152">
        <v>548.41666666666663</v>
      </c>
      <c r="K125" s="152">
        <v>548.41666666666663</v>
      </c>
      <c r="L125" s="152">
        <v>548.41666666666663</v>
      </c>
      <c r="M125" s="152">
        <v>548.41666666666663</v>
      </c>
      <c r="N125" s="110"/>
    </row>
    <row r="126" spans="1:14" x14ac:dyDescent="0.25">
      <c r="A126" s="115"/>
      <c r="B126" s="163"/>
      <c r="C126" s="172" t="s">
        <v>20</v>
      </c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10"/>
    </row>
    <row r="127" spans="1:14" x14ac:dyDescent="0.25">
      <c r="A127" s="121" t="s">
        <v>134</v>
      </c>
      <c r="B127" s="118"/>
      <c r="C127" s="173"/>
      <c r="D127" s="155">
        <v>6581</v>
      </c>
      <c r="E127" s="155">
        <v>1645.25</v>
      </c>
      <c r="F127" s="155">
        <v>822.625</v>
      </c>
      <c r="G127" s="155">
        <v>822.625</v>
      </c>
      <c r="H127" s="155">
        <v>548.41666666666663</v>
      </c>
      <c r="I127" s="155">
        <v>548.41666666666663</v>
      </c>
      <c r="J127" s="155">
        <v>548.41666666666663</v>
      </c>
      <c r="K127" s="155">
        <v>548.41666666666663</v>
      </c>
      <c r="L127" s="155">
        <v>548.41666666666663</v>
      </c>
      <c r="M127" s="155">
        <v>548.41666666666663</v>
      </c>
      <c r="N127" s="110"/>
    </row>
    <row r="128" spans="1:14" x14ac:dyDescent="0.25">
      <c r="A128" s="113" t="s">
        <v>135</v>
      </c>
      <c r="B128" s="113" t="s">
        <v>136</v>
      </c>
      <c r="C128" s="171" t="s">
        <v>19</v>
      </c>
      <c r="D128" s="152">
        <v>61810</v>
      </c>
      <c r="E128" s="152">
        <v>15452.5</v>
      </c>
      <c r="F128" s="152">
        <v>7726.25</v>
      </c>
      <c r="G128" s="152">
        <v>7726.25</v>
      </c>
      <c r="H128" s="152">
        <v>5150.833333333333</v>
      </c>
      <c r="I128" s="152">
        <v>5150.833333333333</v>
      </c>
      <c r="J128" s="152">
        <v>5150.833333333333</v>
      </c>
      <c r="K128" s="152">
        <v>5150.833333333333</v>
      </c>
      <c r="L128" s="152">
        <v>5150.833333333333</v>
      </c>
      <c r="M128" s="152">
        <v>5150.833333333333</v>
      </c>
      <c r="N128" s="110"/>
    </row>
    <row r="129" spans="1:14" x14ac:dyDescent="0.25">
      <c r="A129" s="115"/>
      <c r="B129" s="115"/>
      <c r="C129" s="172" t="s">
        <v>20</v>
      </c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10"/>
    </row>
    <row r="130" spans="1:14" x14ac:dyDescent="0.25">
      <c r="A130" s="121" t="s">
        <v>137</v>
      </c>
      <c r="B130" s="118"/>
      <c r="C130" s="173"/>
      <c r="D130" s="155">
        <v>61810</v>
      </c>
      <c r="E130" s="155">
        <v>15452.5</v>
      </c>
      <c r="F130" s="155">
        <v>7726.25</v>
      </c>
      <c r="G130" s="155">
        <v>7726.25</v>
      </c>
      <c r="H130" s="155">
        <v>5150.833333333333</v>
      </c>
      <c r="I130" s="155">
        <v>5150.833333333333</v>
      </c>
      <c r="J130" s="155">
        <v>5150.833333333333</v>
      </c>
      <c r="K130" s="155">
        <v>5150.833333333333</v>
      </c>
      <c r="L130" s="155">
        <v>5150.833333333333</v>
      </c>
      <c r="M130" s="155">
        <v>5150.833333333333</v>
      </c>
      <c r="N130" s="110"/>
    </row>
    <row r="131" spans="1:14" x14ac:dyDescent="0.25">
      <c r="A131" s="113" t="s">
        <v>138</v>
      </c>
      <c r="B131" s="113" t="s">
        <v>139</v>
      </c>
      <c r="C131" s="171" t="s">
        <v>19</v>
      </c>
      <c r="D131" s="152">
        <v>4413</v>
      </c>
      <c r="E131" s="152">
        <v>1103.25</v>
      </c>
      <c r="F131" s="152">
        <v>551.625</v>
      </c>
      <c r="G131" s="152">
        <v>551.625</v>
      </c>
      <c r="H131" s="152">
        <v>367.75</v>
      </c>
      <c r="I131" s="152">
        <v>367.75</v>
      </c>
      <c r="J131" s="152">
        <v>367.75</v>
      </c>
      <c r="K131" s="152">
        <v>367.75</v>
      </c>
      <c r="L131" s="152">
        <v>367.75</v>
      </c>
      <c r="M131" s="152">
        <v>367.75</v>
      </c>
      <c r="N131" s="110"/>
    </row>
    <row r="132" spans="1:14" x14ac:dyDescent="0.25">
      <c r="A132" s="115"/>
      <c r="B132" s="115"/>
      <c r="C132" s="172" t="s">
        <v>20</v>
      </c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10"/>
    </row>
    <row r="133" spans="1:14" x14ac:dyDescent="0.25">
      <c r="A133" s="121" t="s">
        <v>140</v>
      </c>
      <c r="B133" s="118"/>
      <c r="C133" s="173"/>
      <c r="D133" s="155">
        <v>4413</v>
      </c>
      <c r="E133" s="155">
        <v>1103.25</v>
      </c>
      <c r="F133" s="155">
        <v>551.625</v>
      </c>
      <c r="G133" s="155">
        <v>551.625</v>
      </c>
      <c r="H133" s="155">
        <v>367.75</v>
      </c>
      <c r="I133" s="155">
        <v>367.75</v>
      </c>
      <c r="J133" s="155">
        <v>367.75</v>
      </c>
      <c r="K133" s="155">
        <v>367.75</v>
      </c>
      <c r="L133" s="155">
        <v>367.75</v>
      </c>
      <c r="M133" s="155">
        <v>367.75</v>
      </c>
      <c r="N133" s="110"/>
    </row>
    <row r="134" spans="1:14" x14ac:dyDescent="0.25">
      <c r="A134" s="113" t="s">
        <v>141</v>
      </c>
      <c r="B134" s="113" t="s">
        <v>142</v>
      </c>
      <c r="C134" s="171" t="s">
        <v>19</v>
      </c>
      <c r="D134" s="152">
        <v>58204</v>
      </c>
      <c r="E134" s="152">
        <v>14551</v>
      </c>
      <c r="F134" s="152">
        <v>7275.5</v>
      </c>
      <c r="G134" s="152">
        <v>7275.5</v>
      </c>
      <c r="H134" s="152">
        <v>4850.333333333333</v>
      </c>
      <c r="I134" s="152">
        <v>4850.333333333333</v>
      </c>
      <c r="J134" s="152">
        <v>4850.333333333333</v>
      </c>
      <c r="K134" s="152">
        <v>4850.333333333333</v>
      </c>
      <c r="L134" s="152">
        <v>4850.333333333333</v>
      </c>
      <c r="M134" s="152">
        <v>4850.333333333333</v>
      </c>
      <c r="N134" s="110"/>
    </row>
    <row r="135" spans="1:14" x14ac:dyDescent="0.25">
      <c r="A135" s="115"/>
      <c r="B135" s="115"/>
      <c r="C135" s="172" t="s">
        <v>20</v>
      </c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10"/>
    </row>
    <row r="136" spans="1:14" x14ac:dyDescent="0.25">
      <c r="A136" s="121" t="s">
        <v>143</v>
      </c>
      <c r="B136" s="118"/>
      <c r="C136" s="173"/>
      <c r="D136" s="155">
        <v>58204</v>
      </c>
      <c r="E136" s="155">
        <v>14551</v>
      </c>
      <c r="F136" s="155">
        <v>7275.5</v>
      </c>
      <c r="G136" s="155">
        <v>7275.5</v>
      </c>
      <c r="H136" s="155">
        <v>4850.333333333333</v>
      </c>
      <c r="I136" s="155">
        <v>4850.333333333333</v>
      </c>
      <c r="J136" s="155">
        <v>4850.333333333333</v>
      </c>
      <c r="K136" s="155">
        <v>4850.333333333333</v>
      </c>
      <c r="L136" s="155">
        <v>4850.333333333333</v>
      </c>
      <c r="M136" s="155">
        <v>4850.333333333333</v>
      </c>
      <c r="N136" s="110"/>
    </row>
    <row r="137" spans="1:14" x14ac:dyDescent="0.25">
      <c r="A137" s="113" t="s">
        <v>144</v>
      </c>
      <c r="B137" s="113" t="s">
        <v>145</v>
      </c>
      <c r="C137" s="171" t="s">
        <v>19</v>
      </c>
      <c r="D137" s="152">
        <v>0</v>
      </c>
      <c r="E137" s="152">
        <v>0</v>
      </c>
      <c r="F137" s="152">
        <v>0</v>
      </c>
      <c r="G137" s="152">
        <v>0</v>
      </c>
      <c r="H137" s="152">
        <v>0</v>
      </c>
      <c r="I137" s="152">
        <v>0</v>
      </c>
      <c r="J137" s="152">
        <v>0</v>
      </c>
      <c r="K137" s="152">
        <v>0</v>
      </c>
      <c r="L137" s="152">
        <v>0</v>
      </c>
      <c r="M137" s="152">
        <v>0</v>
      </c>
      <c r="N137" s="110"/>
    </row>
    <row r="138" spans="1:14" x14ac:dyDescent="0.25">
      <c r="A138" s="115"/>
      <c r="B138" s="115"/>
      <c r="C138" s="172" t="s">
        <v>20</v>
      </c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10"/>
    </row>
    <row r="139" spans="1:14" x14ac:dyDescent="0.25">
      <c r="A139" s="121" t="s">
        <v>146</v>
      </c>
      <c r="B139" s="118"/>
      <c r="C139" s="173"/>
      <c r="D139" s="155">
        <v>0</v>
      </c>
      <c r="E139" s="155">
        <v>0</v>
      </c>
      <c r="F139" s="155">
        <v>0</v>
      </c>
      <c r="G139" s="155">
        <v>0</v>
      </c>
      <c r="H139" s="155">
        <v>0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110"/>
    </row>
    <row r="140" spans="1:14" x14ac:dyDescent="0.25">
      <c r="A140" s="113" t="s">
        <v>147</v>
      </c>
      <c r="B140" s="113" t="s">
        <v>148</v>
      </c>
      <c r="C140" s="171" t="s">
        <v>19</v>
      </c>
      <c r="D140" s="152">
        <v>66330</v>
      </c>
      <c r="E140" s="152">
        <v>16582.5</v>
      </c>
      <c r="F140" s="152">
        <v>8291.25</v>
      </c>
      <c r="G140" s="152">
        <v>8291.25</v>
      </c>
      <c r="H140" s="152">
        <v>5527.5</v>
      </c>
      <c r="I140" s="152">
        <v>5527.5</v>
      </c>
      <c r="J140" s="152">
        <v>5527.5</v>
      </c>
      <c r="K140" s="152">
        <v>5527.5</v>
      </c>
      <c r="L140" s="152">
        <v>5527.5</v>
      </c>
      <c r="M140" s="152">
        <v>5527.5</v>
      </c>
      <c r="N140" s="110"/>
    </row>
    <row r="141" spans="1:14" x14ac:dyDescent="0.25">
      <c r="A141" s="115"/>
      <c r="B141" s="115"/>
      <c r="C141" s="172" t="s">
        <v>20</v>
      </c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10"/>
    </row>
    <row r="142" spans="1:14" x14ac:dyDescent="0.25">
      <c r="A142" s="121" t="s">
        <v>149</v>
      </c>
      <c r="B142" s="118"/>
      <c r="C142" s="173"/>
      <c r="D142" s="155">
        <v>66330</v>
      </c>
      <c r="E142" s="155">
        <v>16582.5</v>
      </c>
      <c r="F142" s="155">
        <v>8291.25</v>
      </c>
      <c r="G142" s="155">
        <v>8291.25</v>
      </c>
      <c r="H142" s="155">
        <v>5527.5</v>
      </c>
      <c r="I142" s="155">
        <v>5527.5</v>
      </c>
      <c r="J142" s="155">
        <v>5527.5</v>
      </c>
      <c r="K142" s="155">
        <v>5527.5</v>
      </c>
      <c r="L142" s="155">
        <v>5527.5</v>
      </c>
      <c r="M142" s="155">
        <v>5527.5</v>
      </c>
      <c r="N142" s="110"/>
    </row>
    <row r="143" spans="1:14" x14ac:dyDescent="0.25">
      <c r="A143" s="113" t="s">
        <v>150</v>
      </c>
      <c r="B143" s="113" t="s">
        <v>151</v>
      </c>
      <c r="C143" s="171" t="s">
        <v>19</v>
      </c>
      <c r="D143" s="152">
        <v>310706</v>
      </c>
      <c r="E143" s="152">
        <v>77676.5</v>
      </c>
      <c r="F143" s="152">
        <v>38838.25</v>
      </c>
      <c r="G143" s="152">
        <v>38838.25</v>
      </c>
      <c r="H143" s="152">
        <v>25892.166666666664</v>
      </c>
      <c r="I143" s="152">
        <v>25892.166666666664</v>
      </c>
      <c r="J143" s="152">
        <v>25892.166666666664</v>
      </c>
      <c r="K143" s="152">
        <v>25892.166666666664</v>
      </c>
      <c r="L143" s="152">
        <v>25892.166666666664</v>
      </c>
      <c r="M143" s="152">
        <v>25892.166666666664</v>
      </c>
      <c r="N143" s="110"/>
    </row>
    <row r="144" spans="1:14" x14ac:dyDescent="0.25">
      <c r="A144" s="115"/>
      <c r="B144" s="115"/>
      <c r="C144" s="172" t="s">
        <v>20</v>
      </c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10"/>
    </row>
    <row r="145" spans="1:14" x14ac:dyDescent="0.25">
      <c r="A145" s="121" t="s">
        <v>152</v>
      </c>
      <c r="B145" s="118"/>
      <c r="C145" s="173"/>
      <c r="D145" s="155">
        <v>310706</v>
      </c>
      <c r="E145" s="155">
        <v>77676.5</v>
      </c>
      <c r="F145" s="155">
        <v>38838.25</v>
      </c>
      <c r="G145" s="155">
        <v>38838.25</v>
      </c>
      <c r="H145" s="155">
        <v>25892.166666666664</v>
      </c>
      <c r="I145" s="155">
        <v>25892.166666666664</v>
      </c>
      <c r="J145" s="155">
        <v>25892.166666666664</v>
      </c>
      <c r="K145" s="155">
        <v>25892.166666666664</v>
      </c>
      <c r="L145" s="155">
        <v>25892.166666666664</v>
      </c>
      <c r="M145" s="155">
        <v>25892.166666666664</v>
      </c>
      <c r="N145" s="110"/>
    </row>
    <row r="146" spans="1:14" x14ac:dyDescent="0.25">
      <c r="A146" s="122" t="s">
        <v>153</v>
      </c>
      <c r="B146" s="169" t="s">
        <v>154</v>
      </c>
      <c r="C146" s="171" t="s">
        <v>19</v>
      </c>
      <c r="D146" s="152">
        <v>10289881</v>
      </c>
      <c r="E146" s="152">
        <v>2572470.25</v>
      </c>
      <c r="F146" s="152">
        <v>1286235.125</v>
      </c>
      <c r="G146" s="152">
        <v>1286235.125</v>
      </c>
      <c r="H146" s="152">
        <v>857490.08333333326</v>
      </c>
      <c r="I146" s="152">
        <v>857490.08333333326</v>
      </c>
      <c r="J146" s="152">
        <v>857490.08333333326</v>
      </c>
      <c r="K146" s="152">
        <v>857490.08333333326</v>
      </c>
      <c r="L146" s="152">
        <v>857490.08333333326</v>
      </c>
      <c r="M146" s="152">
        <v>857490.08333333326</v>
      </c>
      <c r="N146" s="110"/>
    </row>
    <row r="147" spans="1:14" x14ac:dyDescent="0.25">
      <c r="A147" s="114"/>
      <c r="B147" s="115"/>
      <c r="C147" s="172" t="s">
        <v>20</v>
      </c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10"/>
    </row>
    <row r="148" spans="1:14" x14ac:dyDescent="0.25">
      <c r="A148" s="133" t="s">
        <v>155</v>
      </c>
      <c r="B148" s="144"/>
      <c r="C148" s="141"/>
      <c r="D148" s="155">
        <v>10289881</v>
      </c>
      <c r="E148" s="155">
        <v>2572470.25</v>
      </c>
      <c r="F148" s="155">
        <v>1286235.125</v>
      </c>
      <c r="G148" s="155">
        <v>1286235.125</v>
      </c>
      <c r="H148" s="155">
        <v>857490.08333333326</v>
      </c>
      <c r="I148" s="155">
        <v>857490.08333333326</v>
      </c>
      <c r="J148" s="155">
        <v>857490.08333333326</v>
      </c>
      <c r="K148" s="155">
        <v>857490.08333333326</v>
      </c>
      <c r="L148" s="155">
        <v>857490.08333333326</v>
      </c>
      <c r="M148" s="155">
        <v>857490.08333333326</v>
      </c>
      <c r="N148" s="110"/>
    </row>
    <row r="149" spans="1:14" x14ac:dyDescent="0.25">
      <c r="A149" s="135">
        <v>2432</v>
      </c>
      <c r="B149" s="137" t="s">
        <v>156</v>
      </c>
      <c r="C149" s="136" t="s">
        <v>19</v>
      </c>
      <c r="D149" s="152">
        <v>238061.33</v>
      </c>
      <c r="E149" s="152">
        <v>59515.332499999997</v>
      </c>
      <c r="F149" s="152">
        <v>29757.666249999998</v>
      </c>
      <c r="G149" s="152">
        <v>29757.666249999998</v>
      </c>
      <c r="H149" s="152">
        <v>19838.444166666664</v>
      </c>
      <c r="I149" s="152">
        <v>19838.444166666664</v>
      </c>
      <c r="J149" s="152">
        <v>19838.444166666664</v>
      </c>
      <c r="K149" s="152">
        <v>19838.444166666664</v>
      </c>
      <c r="L149" s="152">
        <v>19838.444166666664</v>
      </c>
      <c r="M149" s="152">
        <v>19838.444166666664</v>
      </c>
      <c r="N149" s="110"/>
    </row>
    <row r="150" spans="1:14" x14ac:dyDescent="0.25">
      <c r="A150" s="139"/>
      <c r="B150" s="139"/>
      <c r="C150" s="136" t="s">
        <v>20</v>
      </c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10"/>
    </row>
    <row r="151" spans="1:14" x14ac:dyDescent="0.25">
      <c r="A151" s="133" t="s">
        <v>157</v>
      </c>
      <c r="B151" s="133"/>
      <c r="C151" s="141"/>
      <c r="D151" s="155">
        <v>238061.33</v>
      </c>
      <c r="E151" s="155">
        <v>59515.332499999997</v>
      </c>
      <c r="F151" s="155">
        <v>29757.666249999998</v>
      </c>
      <c r="G151" s="155">
        <v>29757.666249999998</v>
      </c>
      <c r="H151" s="155">
        <v>19838.444166666664</v>
      </c>
      <c r="I151" s="155">
        <v>19838.444166666664</v>
      </c>
      <c r="J151" s="155">
        <v>19838.444166666664</v>
      </c>
      <c r="K151" s="155">
        <v>19838.444166666664</v>
      </c>
      <c r="L151" s="155">
        <v>19838.444166666664</v>
      </c>
      <c r="M151" s="155">
        <v>19838.444166666664</v>
      </c>
      <c r="N151" s="110"/>
    </row>
    <row r="152" spans="1:14" x14ac:dyDescent="0.25">
      <c r="A152" s="135" t="s">
        <v>158</v>
      </c>
      <c r="B152" s="137" t="s">
        <v>159</v>
      </c>
      <c r="C152" s="136" t="s">
        <v>19</v>
      </c>
      <c r="D152" s="152">
        <v>0</v>
      </c>
      <c r="E152" s="152">
        <v>0</v>
      </c>
      <c r="F152" s="152">
        <v>0</v>
      </c>
      <c r="G152" s="152">
        <v>0</v>
      </c>
      <c r="H152" s="152">
        <v>0</v>
      </c>
      <c r="I152" s="152">
        <v>0</v>
      </c>
      <c r="J152" s="152">
        <v>0</v>
      </c>
      <c r="K152" s="152">
        <v>0</v>
      </c>
      <c r="L152" s="152">
        <v>0</v>
      </c>
      <c r="M152" s="152">
        <v>0</v>
      </c>
      <c r="N152" s="110"/>
    </row>
    <row r="153" spans="1:14" x14ac:dyDescent="0.25">
      <c r="A153" s="139"/>
      <c r="B153" s="139"/>
      <c r="C153" s="136" t="s">
        <v>20</v>
      </c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10"/>
    </row>
    <row r="154" spans="1:14" x14ac:dyDescent="0.25">
      <c r="A154" s="133" t="s">
        <v>157</v>
      </c>
      <c r="B154" s="133"/>
      <c r="C154" s="141"/>
      <c r="D154" s="155">
        <v>0</v>
      </c>
      <c r="E154" s="155">
        <v>0</v>
      </c>
      <c r="F154" s="155">
        <v>0</v>
      </c>
      <c r="G154" s="155">
        <v>0</v>
      </c>
      <c r="H154" s="155">
        <v>0</v>
      </c>
      <c r="I154" s="155">
        <v>0</v>
      </c>
      <c r="J154" s="155">
        <v>0</v>
      </c>
      <c r="K154" s="155">
        <v>0</v>
      </c>
      <c r="L154" s="155">
        <v>0</v>
      </c>
      <c r="M154" s="155">
        <v>0</v>
      </c>
      <c r="N154" s="110"/>
    </row>
    <row r="155" spans="1:14" x14ac:dyDescent="0.25">
      <c r="A155" s="113" t="s">
        <v>160</v>
      </c>
      <c r="B155" s="113" t="s">
        <v>161</v>
      </c>
      <c r="C155" s="171" t="s">
        <v>19</v>
      </c>
      <c r="D155" s="152">
        <v>187931</v>
      </c>
      <c r="E155" s="152">
        <v>46982.75</v>
      </c>
      <c r="F155" s="152">
        <v>23491.375</v>
      </c>
      <c r="G155" s="152">
        <v>23491.375</v>
      </c>
      <c r="H155" s="152">
        <v>15660.916666666666</v>
      </c>
      <c r="I155" s="152">
        <v>15660.916666666666</v>
      </c>
      <c r="J155" s="152">
        <v>15660.916666666666</v>
      </c>
      <c r="K155" s="152">
        <v>15660.916666666666</v>
      </c>
      <c r="L155" s="152">
        <v>15660.916666666666</v>
      </c>
      <c r="M155" s="152">
        <v>15660.916666666666</v>
      </c>
      <c r="N155" s="110"/>
    </row>
    <row r="156" spans="1:14" x14ac:dyDescent="0.25">
      <c r="A156" s="115"/>
      <c r="B156" s="115"/>
      <c r="C156" s="172" t="s">
        <v>20</v>
      </c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10"/>
    </row>
    <row r="157" spans="1:14" x14ac:dyDescent="0.25">
      <c r="A157" s="121" t="s">
        <v>162</v>
      </c>
      <c r="B157" s="118"/>
      <c r="C157" s="173"/>
      <c r="D157" s="155">
        <v>187931</v>
      </c>
      <c r="E157" s="155">
        <v>46982.75</v>
      </c>
      <c r="F157" s="155">
        <v>23491.375</v>
      </c>
      <c r="G157" s="155">
        <v>23491.375</v>
      </c>
      <c r="H157" s="155">
        <v>15660.916666666666</v>
      </c>
      <c r="I157" s="155">
        <v>15660.916666666666</v>
      </c>
      <c r="J157" s="155">
        <v>15660.916666666666</v>
      </c>
      <c r="K157" s="155">
        <v>15660.916666666666</v>
      </c>
      <c r="L157" s="155">
        <v>15660.916666666666</v>
      </c>
      <c r="M157" s="155">
        <v>15660.916666666666</v>
      </c>
      <c r="N157" s="110"/>
    </row>
    <row r="158" spans="1:14" x14ac:dyDescent="0.25">
      <c r="A158" s="122" t="s">
        <v>163</v>
      </c>
      <c r="B158" s="169" t="s">
        <v>164</v>
      </c>
      <c r="C158" s="171" t="s">
        <v>19</v>
      </c>
      <c r="D158" s="152">
        <v>486639</v>
      </c>
      <c r="E158" s="152">
        <v>121659.75</v>
      </c>
      <c r="F158" s="152">
        <v>60829.875</v>
      </c>
      <c r="G158" s="152">
        <v>60829.875</v>
      </c>
      <c r="H158" s="152">
        <v>40553.25</v>
      </c>
      <c r="I158" s="152">
        <v>40553.25</v>
      </c>
      <c r="J158" s="152">
        <v>40553.25</v>
      </c>
      <c r="K158" s="152">
        <v>40553.25</v>
      </c>
      <c r="L158" s="152">
        <v>40553.25</v>
      </c>
      <c r="M158" s="152">
        <v>40553.25</v>
      </c>
      <c r="N158" s="110"/>
    </row>
    <row r="159" spans="1:14" x14ac:dyDescent="0.25">
      <c r="A159" s="114"/>
      <c r="B159" s="115"/>
      <c r="C159" s="172" t="s">
        <v>20</v>
      </c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10"/>
    </row>
    <row r="160" spans="1:14" x14ac:dyDescent="0.25">
      <c r="A160" s="121" t="s">
        <v>165</v>
      </c>
      <c r="B160" s="118"/>
      <c r="C160" s="173"/>
      <c r="D160" s="155">
        <v>486639</v>
      </c>
      <c r="E160" s="155">
        <v>121659.75</v>
      </c>
      <c r="F160" s="155">
        <v>60829.875</v>
      </c>
      <c r="G160" s="155">
        <v>60829.875</v>
      </c>
      <c r="H160" s="155">
        <v>40553.25</v>
      </c>
      <c r="I160" s="155">
        <v>40553.25</v>
      </c>
      <c r="J160" s="155">
        <v>40553.25</v>
      </c>
      <c r="K160" s="155">
        <v>40553.25</v>
      </c>
      <c r="L160" s="155">
        <v>40553.25</v>
      </c>
      <c r="M160" s="155">
        <v>40553.25</v>
      </c>
      <c r="N160" s="110"/>
    </row>
    <row r="161" spans="1:14" x14ac:dyDescent="0.25">
      <c r="A161" s="122" t="s">
        <v>166</v>
      </c>
      <c r="B161" s="169" t="s">
        <v>167</v>
      </c>
      <c r="C161" s="171" t="s">
        <v>19</v>
      </c>
      <c r="D161" s="152">
        <v>11879</v>
      </c>
      <c r="E161" s="152">
        <v>2969.75</v>
      </c>
      <c r="F161" s="152">
        <v>1484.875</v>
      </c>
      <c r="G161" s="152">
        <v>1484.875</v>
      </c>
      <c r="H161" s="152">
        <v>989.91666666666663</v>
      </c>
      <c r="I161" s="152">
        <v>989.91666666666663</v>
      </c>
      <c r="J161" s="152">
        <v>989.91666666666663</v>
      </c>
      <c r="K161" s="152">
        <v>989.91666666666663</v>
      </c>
      <c r="L161" s="152">
        <v>989.91666666666663</v>
      </c>
      <c r="M161" s="152">
        <v>989.91666666666663</v>
      </c>
      <c r="N161" s="110"/>
    </row>
    <row r="162" spans="1:14" x14ac:dyDescent="0.25">
      <c r="A162" s="114"/>
      <c r="B162" s="115"/>
      <c r="C162" s="172" t="s">
        <v>20</v>
      </c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10"/>
    </row>
    <row r="163" spans="1:14" x14ac:dyDescent="0.25">
      <c r="A163" s="121" t="s">
        <v>168</v>
      </c>
      <c r="B163" s="118"/>
      <c r="C163" s="173"/>
      <c r="D163" s="155">
        <v>11879</v>
      </c>
      <c r="E163" s="155">
        <v>2969.75</v>
      </c>
      <c r="F163" s="155">
        <v>1484.875</v>
      </c>
      <c r="G163" s="155">
        <v>1484.875</v>
      </c>
      <c r="H163" s="155">
        <v>989.91666666666663</v>
      </c>
      <c r="I163" s="155">
        <v>989.91666666666663</v>
      </c>
      <c r="J163" s="155">
        <v>989.91666666666663</v>
      </c>
      <c r="K163" s="155">
        <v>989.91666666666663</v>
      </c>
      <c r="L163" s="155">
        <v>989.91666666666663</v>
      </c>
      <c r="M163" s="155">
        <v>989.91666666666663</v>
      </c>
      <c r="N163" s="110"/>
    </row>
    <row r="164" spans="1:14" x14ac:dyDescent="0.25">
      <c r="A164" s="113" t="s">
        <v>169</v>
      </c>
      <c r="B164" s="113" t="s">
        <v>170</v>
      </c>
      <c r="C164" s="171" t="s">
        <v>19</v>
      </c>
      <c r="D164" s="152">
        <v>31882</v>
      </c>
      <c r="E164" s="152">
        <v>7970.5</v>
      </c>
      <c r="F164" s="152">
        <v>3985.25</v>
      </c>
      <c r="G164" s="152">
        <v>3985.25</v>
      </c>
      <c r="H164" s="152">
        <v>2656.833333333333</v>
      </c>
      <c r="I164" s="152">
        <v>2656.833333333333</v>
      </c>
      <c r="J164" s="152">
        <v>2656.833333333333</v>
      </c>
      <c r="K164" s="152">
        <v>2656.833333333333</v>
      </c>
      <c r="L164" s="152">
        <v>2656.833333333333</v>
      </c>
      <c r="M164" s="152">
        <v>2656.833333333333</v>
      </c>
      <c r="N164" s="110"/>
    </row>
    <row r="165" spans="1:14" x14ac:dyDescent="0.25">
      <c r="A165" s="115"/>
      <c r="B165" s="143"/>
      <c r="C165" s="172" t="s">
        <v>20</v>
      </c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10"/>
    </row>
    <row r="166" spans="1:14" x14ac:dyDescent="0.25">
      <c r="A166" s="121" t="s">
        <v>171</v>
      </c>
      <c r="B166" s="118"/>
      <c r="C166" s="173"/>
      <c r="D166" s="155">
        <v>31882</v>
      </c>
      <c r="E166" s="155">
        <v>7970.5</v>
      </c>
      <c r="F166" s="155">
        <v>3985.25</v>
      </c>
      <c r="G166" s="155">
        <v>3985.25</v>
      </c>
      <c r="H166" s="155">
        <v>2656.833333333333</v>
      </c>
      <c r="I166" s="155">
        <v>2656.833333333333</v>
      </c>
      <c r="J166" s="155">
        <v>2656.833333333333</v>
      </c>
      <c r="K166" s="155">
        <v>2656.833333333333</v>
      </c>
      <c r="L166" s="155">
        <v>2656.833333333333</v>
      </c>
      <c r="M166" s="155">
        <v>2656.833333333333</v>
      </c>
      <c r="N166" s="110"/>
    </row>
    <row r="167" spans="1:14" x14ac:dyDescent="0.25">
      <c r="A167" s="113" t="s">
        <v>172</v>
      </c>
      <c r="B167" s="113" t="s">
        <v>173</v>
      </c>
      <c r="C167" s="171" t="s">
        <v>19</v>
      </c>
      <c r="D167" s="152">
        <v>453102</v>
      </c>
      <c r="E167" s="152">
        <v>113275.5</v>
      </c>
      <c r="F167" s="152">
        <v>56637.75</v>
      </c>
      <c r="G167" s="152">
        <v>56637.75</v>
      </c>
      <c r="H167" s="152">
        <v>37758.5</v>
      </c>
      <c r="I167" s="152">
        <v>37758.5</v>
      </c>
      <c r="J167" s="152">
        <v>37758.5</v>
      </c>
      <c r="K167" s="152">
        <v>37758.5</v>
      </c>
      <c r="L167" s="152">
        <v>37758.5</v>
      </c>
      <c r="M167" s="152">
        <v>37758.5</v>
      </c>
      <c r="N167" s="110"/>
    </row>
    <row r="168" spans="1:14" x14ac:dyDescent="0.25">
      <c r="A168" s="115"/>
      <c r="B168" s="115"/>
      <c r="C168" s="172" t="s">
        <v>20</v>
      </c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10"/>
    </row>
    <row r="169" spans="1:14" x14ac:dyDescent="0.25">
      <c r="A169" s="121" t="s">
        <v>174</v>
      </c>
      <c r="B169" s="118"/>
      <c r="C169" s="173"/>
      <c r="D169" s="155">
        <v>453102</v>
      </c>
      <c r="E169" s="155">
        <v>113275.5</v>
      </c>
      <c r="F169" s="155">
        <v>56637.75</v>
      </c>
      <c r="G169" s="155">
        <v>56637.75</v>
      </c>
      <c r="H169" s="155">
        <v>37758.5</v>
      </c>
      <c r="I169" s="155">
        <v>37758.5</v>
      </c>
      <c r="J169" s="155">
        <v>37758.5</v>
      </c>
      <c r="K169" s="155">
        <v>37758.5</v>
      </c>
      <c r="L169" s="155">
        <v>37758.5</v>
      </c>
      <c r="M169" s="155">
        <v>37758.5</v>
      </c>
      <c r="N169" s="110"/>
    </row>
    <row r="170" spans="1:14" x14ac:dyDescent="0.25">
      <c r="A170" s="113" t="s">
        <v>175</v>
      </c>
      <c r="B170" s="113" t="s">
        <v>176</v>
      </c>
      <c r="C170" s="171" t="s">
        <v>19</v>
      </c>
      <c r="D170" s="152">
        <v>8995</v>
      </c>
      <c r="E170" s="152">
        <v>2248.75</v>
      </c>
      <c r="F170" s="152">
        <v>1124.375</v>
      </c>
      <c r="G170" s="152">
        <v>1124.375</v>
      </c>
      <c r="H170" s="152">
        <v>749.58333333333326</v>
      </c>
      <c r="I170" s="152">
        <v>749.58333333333326</v>
      </c>
      <c r="J170" s="152">
        <v>749.58333333333326</v>
      </c>
      <c r="K170" s="152">
        <v>749.58333333333326</v>
      </c>
      <c r="L170" s="152">
        <v>749.58333333333326</v>
      </c>
      <c r="M170" s="152">
        <v>749.58333333333326</v>
      </c>
      <c r="N170" s="110"/>
    </row>
    <row r="171" spans="1:14" x14ac:dyDescent="0.25">
      <c r="A171" s="115"/>
      <c r="B171" s="115"/>
      <c r="C171" s="172" t="s">
        <v>20</v>
      </c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10"/>
    </row>
    <row r="172" spans="1:14" x14ac:dyDescent="0.25">
      <c r="A172" s="121" t="s">
        <v>177</v>
      </c>
      <c r="B172" s="118"/>
      <c r="C172" s="173"/>
      <c r="D172" s="155">
        <v>8995</v>
      </c>
      <c r="E172" s="155">
        <v>2248.75</v>
      </c>
      <c r="F172" s="155">
        <v>1124.375</v>
      </c>
      <c r="G172" s="155">
        <v>1124.375</v>
      </c>
      <c r="H172" s="155">
        <v>749.58333333333326</v>
      </c>
      <c r="I172" s="155">
        <v>749.58333333333326</v>
      </c>
      <c r="J172" s="155">
        <v>749.58333333333326</v>
      </c>
      <c r="K172" s="155">
        <v>749.58333333333326</v>
      </c>
      <c r="L172" s="155">
        <v>749.58333333333326</v>
      </c>
      <c r="M172" s="155">
        <v>749.58333333333326</v>
      </c>
      <c r="N172" s="110"/>
    </row>
    <row r="173" spans="1:14" x14ac:dyDescent="0.25">
      <c r="A173" s="122" t="s">
        <v>178</v>
      </c>
      <c r="B173" s="169" t="s">
        <v>179</v>
      </c>
      <c r="C173" s="171" t="s">
        <v>19</v>
      </c>
      <c r="D173" s="152">
        <v>379</v>
      </c>
      <c r="E173" s="152">
        <v>94.75</v>
      </c>
      <c r="F173" s="152">
        <v>47.375</v>
      </c>
      <c r="G173" s="152">
        <v>47.375</v>
      </c>
      <c r="H173" s="152">
        <v>31.583333333333332</v>
      </c>
      <c r="I173" s="152">
        <v>31.583333333333332</v>
      </c>
      <c r="J173" s="152">
        <v>31.583333333333332</v>
      </c>
      <c r="K173" s="152">
        <v>31.583333333333332</v>
      </c>
      <c r="L173" s="152">
        <v>31.583333333333332</v>
      </c>
      <c r="M173" s="152">
        <v>31.583333333333332</v>
      </c>
      <c r="N173" s="110"/>
    </row>
    <row r="174" spans="1:14" x14ac:dyDescent="0.25">
      <c r="A174" s="114"/>
      <c r="B174" s="115"/>
      <c r="C174" s="172" t="s">
        <v>20</v>
      </c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10"/>
    </row>
    <row r="175" spans="1:14" x14ac:dyDescent="0.25">
      <c r="A175" s="133" t="s">
        <v>180</v>
      </c>
      <c r="B175" s="144"/>
      <c r="C175" s="141"/>
      <c r="D175" s="155">
        <v>379</v>
      </c>
      <c r="E175" s="155">
        <v>94.75</v>
      </c>
      <c r="F175" s="155">
        <v>47.375</v>
      </c>
      <c r="G175" s="155">
        <v>47.375</v>
      </c>
      <c r="H175" s="155">
        <v>31.583333333333332</v>
      </c>
      <c r="I175" s="155">
        <v>31.583333333333332</v>
      </c>
      <c r="J175" s="155">
        <v>31.583333333333332</v>
      </c>
      <c r="K175" s="155">
        <v>31.583333333333332</v>
      </c>
      <c r="L175" s="155">
        <v>31.583333333333332</v>
      </c>
      <c r="M175" s="155">
        <v>31.583333333333332</v>
      </c>
      <c r="N175" s="110"/>
    </row>
    <row r="176" spans="1:14" x14ac:dyDescent="0.25">
      <c r="A176" s="122" t="s">
        <v>181</v>
      </c>
      <c r="B176" s="169" t="s">
        <v>182</v>
      </c>
      <c r="C176" s="171" t="s">
        <v>19</v>
      </c>
      <c r="D176" s="152">
        <v>36856</v>
      </c>
      <c r="E176" s="152">
        <v>9214</v>
      </c>
      <c r="F176" s="152">
        <v>4607</v>
      </c>
      <c r="G176" s="152">
        <v>4607</v>
      </c>
      <c r="H176" s="152">
        <v>3071.333333333333</v>
      </c>
      <c r="I176" s="152">
        <v>3071.333333333333</v>
      </c>
      <c r="J176" s="152">
        <v>3071.333333333333</v>
      </c>
      <c r="K176" s="152">
        <v>3071.333333333333</v>
      </c>
      <c r="L176" s="152">
        <v>3071.333333333333</v>
      </c>
      <c r="M176" s="152">
        <v>3071.333333333333</v>
      </c>
      <c r="N176" s="110"/>
    </row>
    <row r="177" spans="1:14" x14ac:dyDescent="0.25">
      <c r="A177" s="114"/>
      <c r="B177" s="115"/>
      <c r="C177" s="172" t="s">
        <v>20</v>
      </c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10"/>
    </row>
    <row r="178" spans="1:14" x14ac:dyDescent="0.25">
      <c r="A178" s="121" t="s">
        <v>183</v>
      </c>
      <c r="B178" s="118"/>
      <c r="C178" s="173"/>
      <c r="D178" s="155">
        <v>36856</v>
      </c>
      <c r="E178" s="155">
        <v>9214</v>
      </c>
      <c r="F178" s="155">
        <v>4607</v>
      </c>
      <c r="G178" s="155">
        <v>4607</v>
      </c>
      <c r="H178" s="155">
        <v>3071.333333333333</v>
      </c>
      <c r="I178" s="155">
        <v>3071.333333333333</v>
      </c>
      <c r="J178" s="155">
        <v>3071.333333333333</v>
      </c>
      <c r="K178" s="155">
        <v>3071.333333333333</v>
      </c>
      <c r="L178" s="155">
        <v>3071.333333333333</v>
      </c>
      <c r="M178" s="155">
        <v>3071.333333333333</v>
      </c>
      <c r="N178" s="110"/>
    </row>
    <row r="179" spans="1:14" x14ac:dyDescent="0.25">
      <c r="A179" s="122" t="s">
        <v>184</v>
      </c>
      <c r="B179" s="169" t="s">
        <v>185</v>
      </c>
      <c r="C179" s="171" t="s">
        <v>19</v>
      </c>
      <c r="D179" s="152">
        <v>11308</v>
      </c>
      <c r="E179" s="152">
        <v>2827</v>
      </c>
      <c r="F179" s="152">
        <v>1413.5</v>
      </c>
      <c r="G179" s="152">
        <v>1413.5</v>
      </c>
      <c r="H179" s="152">
        <v>942.33333333333326</v>
      </c>
      <c r="I179" s="152">
        <v>942.33333333333326</v>
      </c>
      <c r="J179" s="152">
        <v>942.33333333333326</v>
      </c>
      <c r="K179" s="152">
        <v>942.33333333333326</v>
      </c>
      <c r="L179" s="152">
        <v>942.33333333333326</v>
      </c>
      <c r="M179" s="152">
        <v>942.33333333333326</v>
      </c>
      <c r="N179" s="110"/>
    </row>
    <row r="180" spans="1:14" x14ac:dyDescent="0.25">
      <c r="A180" s="114"/>
      <c r="B180" s="115"/>
      <c r="C180" s="172" t="s">
        <v>20</v>
      </c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10"/>
    </row>
    <row r="181" spans="1:14" x14ac:dyDescent="0.25">
      <c r="A181" s="121" t="s">
        <v>186</v>
      </c>
      <c r="B181" s="118"/>
      <c r="C181" s="173"/>
      <c r="D181" s="155">
        <v>11308</v>
      </c>
      <c r="E181" s="155">
        <v>2827</v>
      </c>
      <c r="F181" s="155">
        <v>1413.5</v>
      </c>
      <c r="G181" s="155">
        <v>1413.5</v>
      </c>
      <c r="H181" s="155">
        <v>942.33333333333326</v>
      </c>
      <c r="I181" s="155">
        <v>942.33333333333326</v>
      </c>
      <c r="J181" s="155">
        <v>942.33333333333326</v>
      </c>
      <c r="K181" s="155">
        <v>942.33333333333326</v>
      </c>
      <c r="L181" s="155">
        <v>942.33333333333326</v>
      </c>
      <c r="M181" s="155">
        <v>942.33333333333326</v>
      </c>
      <c r="N181" s="110"/>
    </row>
    <row r="182" spans="1:14" x14ac:dyDescent="0.25">
      <c r="A182" s="122" t="s">
        <v>187</v>
      </c>
      <c r="B182" s="169" t="s">
        <v>188</v>
      </c>
      <c r="C182" s="171" t="s">
        <v>19</v>
      </c>
      <c r="D182" s="152">
        <v>2274710</v>
      </c>
      <c r="E182" s="152">
        <v>568677.5</v>
      </c>
      <c r="F182" s="152">
        <v>284338.75</v>
      </c>
      <c r="G182" s="152">
        <v>284338.75</v>
      </c>
      <c r="H182" s="152">
        <v>189559.16666666666</v>
      </c>
      <c r="I182" s="152">
        <v>189559.16666666666</v>
      </c>
      <c r="J182" s="152">
        <v>189559.16666666666</v>
      </c>
      <c r="K182" s="152">
        <v>189559.16666666666</v>
      </c>
      <c r="L182" s="152">
        <v>189559.16666666666</v>
      </c>
      <c r="M182" s="152">
        <v>189559.16666666666</v>
      </c>
      <c r="N182" s="110"/>
    </row>
    <row r="183" spans="1:14" x14ac:dyDescent="0.25">
      <c r="A183" s="114"/>
      <c r="B183" s="115"/>
      <c r="C183" s="172" t="s">
        <v>20</v>
      </c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10"/>
    </row>
    <row r="184" spans="1:14" x14ac:dyDescent="0.25">
      <c r="A184" s="121" t="s">
        <v>189</v>
      </c>
      <c r="B184" s="118"/>
      <c r="C184" s="173"/>
      <c r="D184" s="155">
        <v>2274710</v>
      </c>
      <c r="E184" s="155">
        <v>568677.5</v>
      </c>
      <c r="F184" s="155">
        <v>284338.75</v>
      </c>
      <c r="G184" s="155">
        <v>284338.75</v>
      </c>
      <c r="H184" s="155">
        <v>189559.16666666666</v>
      </c>
      <c r="I184" s="155">
        <v>189559.16666666666</v>
      </c>
      <c r="J184" s="155">
        <v>189559.16666666666</v>
      </c>
      <c r="K184" s="155">
        <v>189559.16666666666</v>
      </c>
      <c r="L184" s="155">
        <v>189559.16666666666</v>
      </c>
      <c r="M184" s="155">
        <v>189559.16666666666</v>
      </c>
      <c r="N184" s="110"/>
    </row>
    <row r="185" spans="1:14" x14ac:dyDescent="0.25">
      <c r="A185" s="113" t="s">
        <v>190</v>
      </c>
      <c r="B185" s="113" t="s">
        <v>191</v>
      </c>
      <c r="C185" s="171" t="s">
        <v>19</v>
      </c>
      <c r="D185" s="152">
        <v>33524755</v>
      </c>
      <c r="E185" s="152">
        <v>8381188.75</v>
      </c>
      <c r="F185" s="152">
        <v>4190594.375</v>
      </c>
      <c r="G185" s="152">
        <v>4190594.375</v>
      </c>
      <c r="H185" s="152">
        <v>2793729.583333333</v>
      </c>
      <c r="I185" s="152">
        <v>2793729.583333333</v>
      </c>
      <c r="J185" s="152">
        <v>2793729.583333333</v>
      </c>
      <c r="K185" s="152">
        <v>2793729.583333333</v>
      </c>
      <c r="L185" s="152">
        <v>2793729.583333333</v>
      </c>
      <c r="M185" s="152">
        <v>2793729.583333333</v>
      </c>
      <c r="N185" s="110"/>
    </row>
    <row r="186" spans="1:14" x14ac:dyDescent="0.25">
      <c r="A186" s="115"/>
      <c r="B186" s="115"/>
      <c r="C186" s="172" t="s">
        <v>20</v>
      </c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10"/>
    </row>
    <row r="187" spans="1:14" x14ac:dyDescent="0.25">
      <c r="A187" s="121" t="s">
        <v>192</v>
      </c>
      <c r="B187" s="118"/>
      <c r="C187" s="173"/>
      <c r="D187" s="155">
        <v>33524755</v>
      </c>
      <c r="E187" s="155">
        <v>8381188.75</v>
      </c>
      <c r="F187" s="155">
        <v>4190594.375</v>
      </c>
      <c r="G187" s="155">
        <v>4190594.375</v>
      </c>
      <c r="H187" s="155">
        <v>2793729.583333333</v>
      </c>
      <c r="I187" s="155">
        <v>2793729.583333333</v>
      </c>
      <c r="J187" s="155">
        <v>2793729.583333333</v>
      </c>
      <c r="K187" s="155">
        <v>2793729.583333333</v>
      </c>
      <c r="L187" s="155">
        <v>2793729.583333333</v>
      </c>
      <c r="M187" s="155">
        <v>2793729.583333333</v>
      </c>
      <c r="N187" s="110"/>
    </row>
    <row r="188" spans="1:14" x14ac:dyDescent="0.25">
      <c r="A188" s="122" t="s">
        <v>193</v>
      </c>
      <c r="B188" s="169" t="s">
        <v>194</v>
      </c>
      <c r="C188" s="171" t="s">
        <v>19</v>
      </c>
      <c r="D188" s="152">
        <v>0</v>
      </c>
      <c r="E188" s="152">
        <v>0</v>
      </c>
      <c r="F188" s="152">
        <v>0</v>
      </c>
      <c r="G188" s="152">
        <v>0</v>
      </c>
      <c r="H188" s="152">
        <v>0</v>
      </c>
      <c r="I188" s="152">
        <v>0</v>
      </c>
      <c r="J188" s="152">
        <v>0</v>
      </c>
      <c r="K188" s="152">
        <v>0</v>
      </c>
      <c r="L188" s="152">
        <v>0</v>
      </c>
      <c r="M188" s="152">
        <v>0</v>
      </c>
      <c r="N188" s="110"/>
    </row>
    <row r="189" spans="1:14" x14ac:dyDescent="0.25">
      <c r="A189" s="114"/>
      <c r="B189" s="115"/>
      <c r="C189" s="172" t="s">
        <v>20</v>
      </c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10"/>
    </row>
    <row r="190" spans="1:14" x14ac:dyDescent="0.25">
      <c r="A190" s="121" t="s">
        <v>195</v>
      </c>
      <c r="B190" s="118"/>
      <c r="C190" s="173"/>
      <c r="D190" s="155">
        <v>0</v>
      </c>
      <c r="E190" s="155">
        <v>0</v>
      </c>
      <c r="F190" s="155">
        <v>0</v>
      </c>
      <c r="G190" s="155">
        <v>0</v>
      </c>
      <c r="H190" s="155">
        <v>0</v>
      </c>
      <c r="I190" s="155">
        <v>0</v>
      </c>
      <c r="J190" s="155">
        <v>0</v>
      </c>
      <c r="K190" s="155">
        <v>0</v>
      </c>
      <c r="L190" s="155">
        <v>0</v>
      </c>
      <c r="M190" s="155">
        <v>0</v>
      </c>
      <c r="N190" s="110"/>
    </row>
    <row r="191" spans="1:14" x14ac:dyDescent="0.25">
      <c r="A191" s="122" t="s">
        <v>196</v>
      </c>
      <c r="B191" s="169" t="s">
        <v>197</v>
      </c>
      <c r="C191" s="171" t="s">
        <v>19</v>
      </c>
      <c r="D191" s="152">
        <v>130</v>
      </c>
      <c r="E191" s="152">
        <v>32.5</v>
      </c>
      <c r="F191" s="152">
        <v>16.25</v>
      </c>
      <c r="G191" s="152">
        <v>16.25</v>
      </c>
      <c r="H191" s="152">
        <v>10.833333333333332</v>
      </c>
      <c r="I191" s="152">
        <v>10.833333333333332</v>
      </c>
      <c r="J191" s="152">
        <v>10.833333333333332</v>
      </c>
      <c r="K191" s="152">
        <v>10.833333333333332</v>
      </c>
      <c r="L191" s="152">
        <v>10.833333333333332</v>
      </c>
      <c r="M191" s="152">
        <v>10.833333333333332</v>
      </c>
      <c r="N191" s="110"/>
    </row>
    <row r="192" spans="1:14" x14ac:dyDescent="0.25">
      <c r="A192" s="114"/>
      <c r="B192" s="115"/>
      <c r="C192" s="172" t="s">
        <v>20</v>
      </c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10"/>
    </row>
    <row r="193" spans="1:14" x14ac:dyDescent="0.25">
      <c r="A193" s="121" t="s">
        <v>198</v>
      </c>
      <c r="B193" s="118"/>
      <c r="C193" s="173"/>
      <c r="D193" s="155">
        <v>130</v>
      </c>
      <c r="E193" s="155">
        <v>32.5</v>
      </c>
      <c r="F193" s="155">
        <v>16.25</v>
      </c>
      <c r="G193" s="155">
        <v>16.25</v>
      </c>
      <c r="H193" s="155">
        <v>10.833333333333332</v>
      </c>
      <c r="I193" s="155">
        <v>10.833333333333332</v>
      </c>
      <c r="J193" s="155">
        <v>10.833333333333332</v>
      </c>
      <c r="K193" s="155">
        <v>10.833333333333332</v>
      </c>
      <c r="L193" s="155">
        <v>10.833333333333332</v>
      </c>
      <c r="M193" s="155">
        <v>10.833333333333332</v>
      </c>
      <c r="N193" s="110"/>
    </row>
    <row r="194" spans="1:14" x14ac:dyDescent="0.25">
      <c r="A194" s="113" t="s">
        <v>199</v>
      </c>
      <c r="B194" s="113" t="s">
        <v>200</v>
      </c>
      <c r="C194" s="171" t="s">
        <v>19</v>
      </c>
      <c r="D194" s="152">
        <v>1006210</v>
      </c>
      <c r="E194" s="152">
        <v>251552.5</v>
      </c>
      <c r="F194" s="152">
        <v>125776.25</v>
      </c>
      <c r="G194" s="152">
        <v>125776.25</v>
      </c>
      <c r="H194" s="152">
        <v>83850.833333333328</v>
      </c>
      <c r="I194" s="152">
        <v>83850.833333333328</v>
      </c>
      <c r="J194" s="152">
        <v>83850.833333333328</v>
      </c>
      <c r="K194" s="152">
        <v>83850.833333333328</v>
      </c>
      <c r="L194" s="152">
        <v>83850.833333333328</v>
      </c>
      <c r="M194" s="152">
        <v>83850.833333333328</v>
      </c>
      <c r="N194" s="110"/>
    </row>
    <row r="195" spans="1:14" x14ac:dyDescent="0.25">
      <c r="A195" s="115"/>
      <c r="B195" s="115"/>
      <c r="C195" s="172" t="s">
        <v>20</v>
      </c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10"/>
    </row>
    <row r="196" spans="1:14" x14ac:dyDescent="0.25">
      <c r="A196" s="121" t="s">
        <v>201</v>
      </c>
      <c r="B196" s="118"/>
      <c r="C196" s="173"/>
      <c r="D196" s="155">
        <v>1006210</v>
      </c>
      <c r="E196" s="155">
        <v>251552.5</v>
      </c>
      <c r="F196" s="155">
        <v>125776.25</v>
      </c>
      <c r="G196" s="155">
        <v>125776.25</v>
      </c>
      <c r="H196" s="155">
        <v>83850.833333333328</v>
      </c>
      <c r="I196" s="155">
        <v>83850.833333333328</v>
      </c>
      <c r="J196" s="155">
        <v>83850.833333333328</v>
      </c>
      <c r="K196" s="155">
        <v>83850.833333333328</v>
      </c>
      <c r="L196" s="155">
        <v>83850.833333333328</v>
      </c>
      <c r="M196" s="155">
        <v>83850.833333333328</v>
      </c>
      <c r="N196" s="110"/>
    </row>
    <row r="197" spans="1:14" x14ac:dyDescent="0.25">
      <c r="A197" s="113" t="s">
        <v>202</v>
      </c>
      <c r="B197" s="113" t="s">
        <v>203</v>
      </c>
      <c r="C197" s="171" t="s">
        <v>19</v>
      </c>
      <c r="D197" s="152">
        <v>683325</v>
      </c>
      <c r="E197" s="152">
        <v>170831.25</v>
      </c>
      <c r="F197" s="152">
        <v>85415.625</v>
      </c>
      <c r="G197" s="152">
        <v>85415.625</v>
      </c>
      <c r="H197" s="152">
        <v>56943.75</v>
      </c>
      <c r="I197" s="152">
        <v>56943.75</v>
      </c>
      <c r="J197" s="152">
        <v>56943.75</v>
      </c>
      <c r="K197" s="152">
        <v>56943.75</v>
      </c>
      <c r="L197" s="152">
        <v>56943.75</v>
      </c>
      <c r="M197" s="152">
        <v>56943.75</v>
      </c>
      <c r="N197" s="110"/>
    </row>
    <row r="198" spans="1:14" x14ac:dyDescent="0.25">
      <c r="A198" s="115"/>
      <c r="B198" s="163"/>
      <c r="C198" s="172" t="s">
        <v>20</v>
      </c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10"/>
    </row>
    <row r="199" spans="1:14" x14ac:dyDescent="0.25">
      <c r="A199" s="121" t="s">
        <v>204</v>
      </c>
      <c r="B199" s="118"/>
      <c r="C199" s="173"/>
      <c r="D199" s="155">
        <v>683325</v>
      </c>
      <c r="E199" s="155">
        <v>170831.25</v>
      </c>
      <c r="F199" s="155">
        <v>85415.625</v>
      </c>
      <c r="G199" s="155">
        <v>85415.625</v>
      </c>
      <c r="H199" s="155">
        <v>56943.75</v>
      </c>
      <c r="I199" s="155">
        <v>56943.75</v>
      </c>
      <c r="J199" s="155">
        <v>56943.75</v>
      </c>
      <c r="K199" s="155">
        <v>56943.75</v>
      </c>
      <c r="L199" s="155">
        <v>56943.75</v>
      </c>
      <c r="M199" s="155">
        <v>56943.75</v>
      </c>
      <c r="N199" s="110"/>
    </row>
    <row r="200" spans="1:14" x14ac:dyDescent="0.25">
      <c r="A200" s="180">
        <v>3161</v>
      </c>
      <c r="B200" s="113" t="s">
        <v>203</v>
      </c>
      <c r="C200" s="171" t="s">
        <v>19</v>
      </c>
      <c r="D200" s="152">
        <v>4514515</v>
      </c>
      <c r="E200" s="152">
        <v>1128628.75</v>
      </c>
      <c r="F200" s="152">
        <v>564314.375</v>
      </c>
      <c r="G200" s="152">
        <v>564314.375</v>
      </c>
      <c r="H200" s="152">
        <v>376209.58333333331</v>
      </c>
      <c r="I200" s="152">
        <v>376209.58333333331</v>
      </c>
      <c r="J200" s="152">
        <v>376209.58333333331</v>
      </c>
      <c r="K200" s="152">
        <v>376209.58333333331</v>
      </c>
      <c r="L200" s="152">
        <v>376209.58333333331</v>
      </c>
      <c r="M200" s="152">
        <v>376209.58333333331</v>
      </c>
      <c r="N200" s="110"/>
    </row>
    <row r="201" spans="1:14" x14ac:dyDescent="0.25">
      <c r="A201" s="115"/>
      <c r="B201" s="163"/>
      <c r="C201" s="172" t="s">
        <v>20</v>
      </c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10"/>
    </row>
    <row r="202" spans="1:14" x14ac:dyDescent="0.25">
      <c r="A202" s="121" t="s">
        <v>206</v>
      </c>
      <c r="B202" s="118"/>
      <c r="C202" s="173"/>
      <c r="D202" s="155">
        <v>4514515</v>
      </c>
      <c r="E202" s="155">
        <v>1128628.75</v>
      </c>
      <c r="F202" s="155">
        <v>564314.375</v>
      </c>
      <c r="G202" s="155">
        <v>564314.375</v>
      </c>
      <c r="H202" s="155">
        <v>376209.58333333331</v>
      </c>
      <c r="I202" s="155">
        <v>376209.58333333331</v>
      </c>
      <c r="J202" s="155">
        <v>376209.58333333331</v>
      </c>
      <c r="K202" s="155">
        <v>376209.58333333331</v>
      </c>
      <c r="L202" s="155">
        <v>376209.58333333331</v>
      </c>
      <c r="M202" s="155">
        <v>376209.58333333331</v>
      </c>
      <c r="N202" s="110"/>
    </row>
    <row r="203" spans="1:14" x14ac:dyDescent="0.25">
      <c r="A203" s="122" t="s">
        <v>207</v>
      </c>
      <c r="B203" s="169" t="s">
        <v>208</v>
      </c>
      <c r="C203" s="171" t="s">
        <v>19</v>
      </c>
      <c r="D203" s="152">
        <v>300231</v>
      </c>
      <c r="E203" s="152">
        <v>75057.75</v>
      </c>
      <c r="F203" s="152">
        <v>37528.875</v>
      </c>
      <c r="G203" s="152">
        <v>37528.875</v>
      </c>
      <c r="H203" s="152">
        <v>25019.25</v>
      </c>
      <c r="I203" s="152">
        <v>25019.25</v>
      </c>
      <c r="J203" s="152">
        <v>25019.25</v>
      </c>
      <c r="K203" s="152">
        <v>25019.25</v>
      </c>
      <c r="L203" s="152">
        <v>25019.25</v>
      </c>
      <c r="M203" s="152">
        <v>25019.25</v>
      </c>
      <c r="N203" s="110"/>
    </row>
    <row r="204" spans="1:14" x14ac:dyDescent="0.25">
      <c r="A204" s="114"/>
      <c r="B204" s="115"/>
      <c r="C204" s="172" t="s">
        <v>20</v>
      </c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10"/>
    </row>
    <row r="205" spans="1:14" x14ac:dyDescent="0.25">
      <c r="A205" s="121" t="s">
        <v>209</v>
      </c>
      <c r="B205" s="118"/>
      <c r="C205" s="173"/>
      <c r="D205" s="155">
        <v>300231</v>
      </c>
      <c r="E205" s="155">
        <v>75057.75</v>
      </c>
      <c r="F205" s="155">
        <v>37528.875</v>
      </c>
      <c r="G205" s="155">
        <v>37528.875</v>
      </c>
      <c r="H205" s="155">
        <v>25019.25</v>
      </c>
      <c r="I205" s="155">
        <v>25019.25</v>
      </c>
      <c r="J205" s="155">
        <v>25019.25</v>
      </c>
      <c r="K205" s="155">
        <v>25019.25</v>
      </c>
      <c r="L205" s="155">
        <v>25019.25</v>
      </c>
      <c r="M205" s="155">
        <v>25019.25</v>
      </c>
      <c r="N205" s="110"/>
    </row>
    <row r="206" spans="1:14" x14ac:dyDescent="0.25">
      <c r="A206" s="122" t="s">
        <v>210</v>
      </c>
      <c r="B206" s="169" t="s">
        <v>211</v>
      </c>
      <c r="C206" s="171" t="s">
        <v>19</v>
      </c>
      <c r="D206" s="152">
        <v>9108452</v>
      </c>
      <c r="E206" s="152">
        <v>2277113</v>
      </c>
      <c r="F206" s="152">
        <v>1138556.5</v>
      </c>
      <c r="G206" s="152">
        <v>1138556.5</v>
      </c>
      <c r="H206" s="152">
        <v>759037.66666666663</v>
      </c>
      <c r="I206" s="152">
        <v>759037.66666666663</v>
      </c>
      <c r="J206" s="152">
        <v>759037.66666666663</v>
      </c>
      <c r="K206" s="152">
        <v>759037.66666666663</v>
      </c>
      <c r="L206" s="152">
        <v>759037.66666666663</v>
      </c>
      <c r="M206" s="152">
        <v>759037.66666666663</v>
      </c>
      <c r="N206" s="110"/>
    </row>
    <row r="207" spans="1:14" x14ac:dyDescent="0.25">
      <c r="A207" s="114"/>
      <c r="B207" s="167"/>
      <c r="C207" s="172" t="s">
        <v>20</v>
      </c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10"/>
    </row>
    <row r="208" spans="1:14" x14ac:dyDescent="0.25">
      <c r="A208" s="121" t="s">
        <v>212</v>
      </c>
      <c r="B208" s="118"/>
      <c r="C208" s="173"/>
      <c r="D208" s="155">
        <v>9108452</v>
      </c>
      <c r="E208" s="155">
        <v>2277113</v>
      </c>
      <c r="F208" s="155">
        <v>1138556.5</v>
      </c>
      <c r="G208" s="155">
        <v>1138556.5</v>
      </c>
      <c r="H208" s="155">
        <v>759037.66666666663</v>
      </c>
      <c r="I208" s="155">
        <v>759037.66666666663</v>
      </c>
      <c r="J208" s="155">
        <v>759037.66666666663</v>
      </c>
      <c r="K208" s="155">
        <v>759037.66666666663</v>
      </c>
      <c r="L208" s="155">
        <v>759037.66666666663</v>
      </c>
      <c r="M208" s="155">
        <v>759037.66666666663</v>
      </c>
      <c r="N208" s="110"/>
    </row>
    <row r="209" spans="1:14" x14ac:dyDescent="0.25">
      <c r="A209" s="113" t="s">
        <v>213</v>
      </c>
      <c r="B209" s="113" t="s">
        <v>214</v>
      </c>
      <c r="C209" s="171" t="s">
        <v>19</v>
      </c>
      <c r="D209" s="152">
        <v>272923</v>
      </c>
      <c r="E209" s="152">
        <v>68230.75</v>
      </c>
      <c r="F209" s="152">
        <v>34115.375</v>
      </c>
      <c r="G209" s="152">
        <v>34115.375</v>
      </c>
      <c r="H209" s="152">
        <v>22743.583333333332</v>
      </c>
      <c r="I209" s="152">
        <v>22743.583333333332</v>
      </c>
      <c r="J209" s="152">
        <v>22743.583333333332</v>
      </c>
      <c r="K209" s="152">
        <v>22743.583333333332</v>
      </c>
      <c r="L209" s="152">
        <v>22743.583333333332</v>
      </c>
      <c r="M209" s="152">
        <v>22743.583333333332</v>
      </c>
      <c r="N209" s="110"/>
    </row>
    <row r="210" spans="1:14" x14ac:dyDescent="0.25">
      <c r="A210" s="115"/>
      <c r="B210" s="115"/>
      <c r="C210" s="172" t="s">
        <v>20</v>
      </c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10"/>
    </row>
    <row r="211" spans="1:14" x14ac:dyDescent="0.25">
      <c r="A211" s="121" t="s">
        <v>215</v>
      </c>
      <c r="B211" s="118"/>
      <c r="C211" s="173"/>
      <c r="D211" s="155">
        <v>272923</v>
      </c>
      <c r="E211" s="155">
        <v>68230.75</v>
      </c>
      <c r="F211" s="155">
        <v>34115.375</v>
      </c>
      <c r="G211" s="155">
        <v>34115.375</v>
      </c>
      <c r="H211" s="155">
        <v>22743.583333333332</v>
      </c>
      <c r="I211" s="155">
        <v>22743.583333333332</v>
      </c>
      <c r="J211" s="155">
        <v>22743.583333333332</v>
      </c>
      <c r="K211" s="155">
        <v>22743.583333333332</v>
      </c>
      <c r="L211" s="155">
        <v>22743.583333333332</v>
      </c>
      <c r="M211" s="155">
        <v>22743.583333333332</v>
      </c>
      <c r="N211" s="110"/>
    </row>
    <row r="212" spans="1:14" x14ac:dyDescent="0.25">
      <c r="A212" s="122" t="s">
        <v>216</v>
      </c>
      <c r="B212" s="169" t="s">
        <v>217</v>
      </c>
      <c r="C212" s="171" t="s">
        <v>19</v>
      </c>
      <c r="D212" s="152">
        <v>396792</v>
      </c>
      <c r="E212" s="152">
        <v>99198</v>
      </c>
      <c r="F212" s="152">
        <v>49599</v>
      </c>
      <c r="G212" s="152">
        <v>49599</v>
      </c>
      <c r="H212" s="152">
        <v>33066</v>
      </c>
      <c r="I212" s="152">
        <v>33066</v>
      </c>
      <c r="J212" s="152">
        <v>33066</v>
      </c>
      <c r="K212" s="152">
        <v>33066</v>
      </c>
      <c r="L212" s="152">
        <v>33066</v>
      </c>
      <c r="M212" s="152">
        <v>33066</v>
      </c>
      <c r="N212" s="110"/>
    </row>
    <row r="213" spans="1:14" x14ac:dyDescent="0.25">
      <c r="A213" s="114"/>
      <c r="B213" s="115"/>
      <c r="C213" s="172" t="s">
        <v>20</v>
      </c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10"/>
    </row>
    <row r="214" spans="1:14" x14ac:dyDescent="0.25">
      <c r="A214" s="121" t="s">
        <v>218</v>
      </c>
      <c r="B214" s="118"/>
      <c r="C214" s="173"/>
      <c r="D214" s="155">
        <v>396792</v>
      </c>
      <c r="E214" s="155">
        <v>99198</v>
      </c>
      <c r="F214" s="155">
        <v>49599</v>
      </c>
      <c r="G214" s="155">
        <v>49599</v>
      </c>
      <c r="H214" s="155">
        <v>33066</v>
      </c>
      <c r="I214" s="155">
        <v>33066</v>
      </c>
      <c r="J214" s="155">
        <v>33066</v>
      </c>
      <c r="K214" s="155">
        <v>33066</v>
      </c>
      <c r="L214" s="155">
        <v>33066</v>
      </c>
      <c r="M214" s="155">
        <v>33066</v>
      </c>
      <c r="N214" s="110"/>
    </row>
    <row r="215" spans="1:14" x14ac:dyDescent="0.25">
      <c r="A215" s="122" t="s">
        <v>219</v>
      </c>
      <c r="B215" s="169" t="s">
        <v>220</v>
      </c>
      <c r="C215" s="171" t="s">
        <v>19</v>
      </c>
      <c r="D215" s="152">
        <v>98611</v>
      </c>
      <c r="E215" s="152">
        <v>24652.75</v>
      </c>
      <c r="F215" s="152">
        <v>12326.375</v>
      </c>
      <c r="G215" s="152">
        <v>12326.375</v>
      </c>
      <c r="H215" s="152">
        <v>8217.5833333333321</v>
      </c>
      <c r="I215" s="152">
        <v>8217.5833333333321</v>
      </c>
      <c r="J215" s="152">
        <v>8217.5833333333321</v>
      </c>
      <c r="K215" s="152">
        <v>8217.5833333333321</v>
      </c>
      <c r="L215" s="152">
        <v>8217.5833333333321</v>
      </c>
      <c r="M215" s="152">
        <v>8217.5833333333321</v>
      </c>
      <c r="N215" s="110"/>
    </row>
    <row r="216" spans="1:14" x14ac:dyDescent="0.25">
      <c r="A216" s="114"/>
      <c r="B216" s="115"/>
      <c r="C216" s="172" t="s">
        <v>20</v>
      </c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10"/>
    </row>
    <row r="217" spans="1:14" x14ac:dyDescent="0.25">
      <c r="A217" s="121" t="s">
        <v>221</v>
      </c>
      <c r="B217" s="118"/>
      <c r="C217" s="173"/>
      <c r="D217" s="155">
        <v>98611</v>
      </c>
      <c r="E217" s="155">
        <v>24652.75</v>
      </c>
      <c r="F217" s="155">
        <v>12326.375</v>
      </c>
      <c r="G217" s="155">
        <v>12326.375</v>
      </c>
      <c r="H217" s="155">
        <v>8217.5833333333321</v>
      </c>
      <c r="I217" s="155">
        <v>8217.5833333333321</v>
      </c>
      <c r="J217" s="155">
        <v>8217.5833333333321</v>
      </c>
      <c r="K217" s="155">
        <v>8217.5833333333321</v>
      </c>
      <c r="L217" s="155">
        <v>8217.5833333333321</v>
      </c>
      <c r="M217" s="155">
        <v>8217.5833333333321</v>
      </c>
      <c r="N217" s="110"/>
    </row>
    <row r="218" spans="1:14" x14ac:dyDescent="0.25">
      <c r="A218" s="122" t="s">
        <v>222</v>
      </c>
      <c r="B218" s="169" t="s">
        <v>223</v>
      </c>
      <c r="C218" s="171" t="s">
        <v>19</v>
      </c>
      <c r="D218" s="152">
        <v>311520</v>
      </c>
      <c r="E218" s="152">
        <v>77880</v>
      </c>
      <c r="F218" s="152">
        <v>38940</v>
      </c>
      <c r="G218" s="152">
        <v>38940</v>
      </c>
      <c r="H218" s="152">
        <v>25960</v>
      </c>
      <c r="I218" s="152">
        <v>25960</v>
      </c>
      <c r="J218" s="152">
        <v>25960</v>
      </c>
      <c r="K218" s="152">
        <v>25960</v>
      </c>
      <c r="L218" s="152">
        <v>25960</v>
      </c>
      <c r="M218" s="152">
        <v>25960</v>
      </c>
      <c r="N218" s="110"/>
    </row>
    <row r="219" spans="1:14" x14ac:dyDescent="0.25">
      <c r="A219" s="114"/>
      <c r="B219" s="115"/>
      <c r="C219" s="172" t="s">
        <v>20</v>
      </c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10"/>
    </row>
    <row r="220" spans="1:14" x14ac:dyDescent="0.25">
      <c r="A220" s="121" t="s">
        <v>224</v>
      </c>
      <c r="B220" s="118"/>
      <c r="C220" s="173"/>
      <c r="D220" s="155">
        <v>311520</v>
      </c>
      <c r="E220" s="155">
        <v>77880</v>
      </c>
      <c r="F220" s="155">
        <v>38940</v>
      </c>
      <c r="G220" s="155">
        <v>38940</v>
      </c>
      <c r="H220" s="155">
        <v>25960</v>
      </c>
      <c r="I220" s="155">
        <v>25960</v>
      </c>
      <c r="J220" s="155">
        <v>25960</v>
      </c>
      <c r="K220" s="155">
        <v>25960</v>
      </c>
      <c r="L220" s="155">
        <v>25960</v>
      </c>
      <c r="M220" s="155">
        <v>25960</v>
      </c>
      <c r="N220" s="110"/>
    </row>
    <row r="221" spans="1:14" x14ac:dyDescent="0.25">
      <c r="A221" s="113" t="s">
        <v>225</v>
      </c>
      <c r="B221" s="113" t="s">
        <v>226</v>
      </c>
      <c r="C221" s="171" t="s">
        <v>19</v>
      </c>
      <c r="D221" s="152">
        <v>45413</v>
      </c>
      <c r="E221" s="152">
        <v>11353.25</v>
      </c>
      <c r="F221" s="152">
        <v>5676.625</v>
      </c>
      <c r="G221" s="152">
        <v>5676.625</v>
      </c>
      <c r="H221" s="152">
        <v>3784.4166666666665</v>
      </c>
      <c r="I221" s="152">
        <v>3784.4166666666665</v>
      </c>
      <c r="J221" s="152">
        <v>3784.4166666666665</v>
      </c>
      <c r="K221" s="152">
        <v>3784.4166666666665</v>
      </c>
      <c r="L221" s="152">
        <v>3784.4166666666665</v>
      </c>
      <c r="M221" s="152">
        <v>3784.4166666666665</v>
      </c>
      <c r="N221" s="110"/>
    </row>
    <row r="222" spans="1:14" x14ac:dyDescent="0.25">
      <c r="A222" s="115"/>
      <c r="B222" s="130"/>
      <c r="C222" s="172" t="s">
        <v>20</v>
      </c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10"/>
    </row>
    <row r="223" spans="1:14" x14ac:dyDescent="0.25">
      <c r="A223" s="121" t="s">
        <v>227</v>
      </c>
      <c r="B223" s="118"/>
      <c r="C223" s="173"/>
      <c r="D223" s="155">
        <v>45413</v>
      </c>
      <c r="E223" s="155">
        <v>11353.25</v>
      </c>
      <c r="F223" s="155">
        <v>5676.625</v>
      </c>
      <c r="G223" s="155">
        <v>5676.625</v>
      </c>
      <c r="H223" s="155">
        <v>3784.4166666666665</v>
      </c>
      <c r="I223" s="155">
        <v>3784.4166666666665</v>
      </c>
      <c r="J223" s="155">
        <v>3784.4166666666665</v>
      </c>
      <c r="K223" s="155">
        <v>3784.4166666666665</v>
      </c>
      <c r="L223" s="155">
        <v>3784.4166666666665</v>
      </c>
      <c r="M223" s="155">
        <v>3784.4166666666665</v>
      </c>
      <c r="N223" s="110"/>
    </row>
    <row r="224" spans="1:14" x14ac:dyDescent="0.25">
      <c r="A224" s="122" t="s">
        <v>228</v>
      </c>
      <c r="B224" s="169" t="s">
        <v>229</v>
      </c>
      <c r="C224" s="171" t="s">
        <v>19</v>
      </c>
      <c r="D224" s="152">
        <v>3005590</v>
      </c>
      <c r="E224" s="152">
        <v>751397.5</v>
      </c>
      <c r="F224" s="152">
        <v>375698.75</v>
      </c>
      <c r="G224" s="152">
        <v>375698.75</v>
      </c>
      <c r="H224" s="152">
        <v>250465.83333333331</v>
      </c>
      <c r="I224" s="152">
        <v>250465.83333333331</v>
      </c>
      <c r="J224" s="152">
        <v>250465.83333333331</v>
      </c>
      <c r="K224" s="152">
        <v>250465.83333333331</v>
      </c>
      <c r="L224" s="152">
        <v>250465.83333333331</v>
      </c>
      <c r="M224" s="152">
        <v>250465.83333333331</v>
      </c>
      <c r="N224" s="110"/>
    </row>
    <row r="225" spans="1:14" x14ac:dyDescent="0.25">
      <c r="A225" s="114"/>
      <c r="B225" s="115"/>
      <c r="C225" s="172" t="s">
        <v>20</v>
      </c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10"/>
    </row>
    <row r="226" spans="1:14" x14ac:dyDescent="0.25">
      <c r="A226" s="121" t="s">
        <v>230</v>
      </c>
      <c r="B226" s="118"/>
      <c r="C226" s="173"/>
      <c r="D226" s="155">
        <v>3005590</v>
      </c>
      <c r="E226" s="155">
        <v>751397.5</v>
      </c>
      <c r="F226" s="155">
        <v>375698.75</v>
      </c>
      <c r="G226" s="155">
        <v>375698.75</v>
      </c>
      <c r="H226" s="155">
        <v>250465.83333333331</v>
      </c>
      <c r="I226" s="155">
        <v>250465.83333333331</v>
      </c>
      <c r="J226" s="155">
        <v>250465.83333333331</v>
      </c>
      <c r="K226" s="155">
        <v>250465.83333333331</v>
      </c>
      <c r="L226" s="155">
        <v>250465.83333333331</v>
      </c>
      <c r="M226" s="155">
        <v>250465.83333333331</v>
      </c>
      <c r="N226" s="110"/>
    </row>
    <row r="227" spans="1:14" x14ac:dyDescent="0.25">
      <c r="A227" s="122" t="s">
        <v>231</v>
      </c>
      <c r="B227" s="169" t="s">
        <v>232</v>
      </c>
      <c r="C227" s="171" t="s">
        <v>19</v>
      </c>
      <c r="D227" s="152">
        <v>1256</v>
      </c>
      <c r="E227" s="152">
        <v>314</v>
      </c>
      <c r="F227" s="152">
        <v>157</v>
      </c>
      <c r="G227" s="152">
        <v>157</v>
      </c>
      <c r="H227" s="152">
        <v>104.66666666666666</v>
      </c>
      <c r="I227" s="152">
        <v>104.66666666666666</v>
      </c>
      <c r="J227" s="152">
        <v>104.66666666666666</v>
      </c>
      <c r="K227" s="152">
        <v>104.66666666666666</v>
      </c>
      <c r="L227" s="152">
        <v>104.66666666666666</v>
      </c>
      <c r="M227" s="152">
        <v>104.66666666666666</v>
      </c>
      <c r="N227" s="110"/>
    </row>
    <row r="228" spans="1:14" x14ac:dyDescent="0.25">
      <c r="A228" s="114"/>
      <c r="B228" s="115"/>
      <c r="C228" s="172" t="s">
        <v>20</v>
      </c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10"/>
    </row>
    <row r="229" spans="1:14" x14ac:dyDescent="0.25">
      <c r="A229" s="121" t="s">
        <v>233</v>
      </c>
      <c r="B229" s="118"/>
      <c r="C229" s="173"/>
      <c r="D229" s="155">
        <v>1256</v>
      </c>
      <c r="E229" s="155">
        <v>314</v>
      </c>
      <c r="F229" s="155">
        <v>157</v>
      </c>
      <c r="G229" s="155">
        <v>157</v>
      </c>
      <c r="H229" s="155">
        <v>104.66666666666666</v>
      </c>
      <c r="I229" s="155">
        <v>104.66666666666666</v>
      </c>
      <c r="J229" s="155">
        <v>104.66666666666666</v>
      </c>
      <c r="K229" s="155">
        <v>104.66666666666666</v>
      </c>
      <c r="L229" s="155">
        <v>104.66666666666666</v>
      </c>
      <c r="M229" s="155">
        <v>104.66666666666666</v>
      </c>
      <c r="N229" s="110"/>
    </row>
    <row r="230" spans="1:14" x14ac:dyDescent="0.25">
      <c r="A230" s="113" t="s">
        <v>234</v>
      </c>
      <c r="B230" s="113" t="s">
        <v>235</v>
      </c>
      <c r="C230" s="171" t="s">
        <v>19</v>
      </c>
      <c r="D230" s="152">
        <v>37141</v>
      </c>
      <c r="E230" s="152">
        <v>9285.25</v>
      </c>
      <c r="F230" s="152">
        <v>4642.625</v>
      </c>
      <c r="G230" s="152">
        <v>4642.625</v>
      </c>
      <c r="H230" s="152">
        <v>3095.083333333333</v>
      </c>
      <c r="I230" s="152">
        <v>3095.083333333333</v>
      </c>
      <c r="J230" s="152">
        <v>3095.083333333333</v>
      </c>
      <c r="K230" s="152">
        <v>3095.083333333333</v>
      </c>
      <c r="L230" s="152">
        <v>3095.083333333333</v>
      </c>
      <c r="M230" s="152">
        <v>3095.083333333333</v>
      </c>
      <c r="N230" s="110"/>
    </row>
    <row r="231" spans="1:14" x14ac:dyDescent="0.25">
      <c r="A231" s="115"/>
      <c r="B231" s="163"/>
      <c r="C231" s="172" t="s">
        <v>20</v>
      </c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10"/>
    </row>
    <row r="232" spans="1:14" x14ac:dyDescent="0.25">
      <c r="A232" s="121" t="s">
        <v>236</v>
      </c>
      <c r="B232" s="118"/>
      <c r="C232" s="173"/>
      <c r="D232" s="155">
        <v>37141</v>
      </c>
      <c r="E232" s="155">
        <v>9285.25</v>
      </c>
      <c r="F232" s="155">
        <v>4642.625</v>
      </c>
      <c r="G232" s="155">
        <v>4642.625</v>
      </c>
      <c r="H232" s="155">
        <v>3095.083333333333</v>
      </c>
      <c r="I232" s="155">
        <v>3095.083333333333</v>
      </c>
      <c r="J232" s="155">
        <v>3095.083333333333</v>
      </c>
      <c r="K232" s="155">
        <v>3095.083333333333</v>
      </c>
      <c r="L232" s="155">
        <v>3095.083333333333</v>
      </c>
      <c r="M232" s="155">
        <v>3095.083333333333</v>
      </c>
      <c r="N232" s="110"/>
    </row>
    <row r="233" spans="1:14" x14ac:dyDescent="0.25">
      <c r="A233" s="113" t="s">
        <v>237</v>
      </c>
      <c r="B233" s="113" t="s">
        <v>238</v>
      </c>
      <c r="C233" s="171" t="s">
        <v>19</v>
      </c>
      <c r="D233" s="152">
        <v>1681338</v>
      </c>
      <c r="E233" s="152">
        <v>420334.5</v>
      </c>
      <c r="F233" s="152">
        <v>210167.25</v>
      </c>
      <c r="G233" s="152">
        <v>210167.25</v>
      </c>
      <c r="H233" s="152">
        <v>140111.5</v>
      </c>
      <c r="I233" s="152">
        <v>140111.5</v>
      </c>
      <c r="J233" s="152">
        <v>140111.5</v>
      </c>
      <c r="K233" s="152">
        <v>140111.5</v>
      </c>
      <c r="L233" s="152">
        <v>140111.5</v>
      </c>
      <c r="M233" s="152">
        <v>140111.5</v>
      </c>
      <c r="N233" s="110"/>
    </row>
    <row r="234" spans="1:14" x14ac:dyDescent="0.25">
      <c r="A234" s="115"/>
      <c r="B234" s="115"/>
      <c r="C234" s="172" t="s">
        <v>20</v>
      </c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10"/>
    </row>
    <row r="235" spans="1:14" x14ac:dyDescent="0.25">
      <c r="A235" s="121" t="s">
        <v>239</v>
      </c>
      <c r="B235" s="118"/>
      <c r="C235" s="173"/>
      <c r="D235" s="155">
        <v>1681338</v>
      </c>
      <c r="E235" s="155">
        <v>420334.5</v>
      </c>
      <c r="F235" s="155">
        <v>210167.25</v>
      </c>
      <c r="G235" s="155">
        <v>210167.25</v>
      </c>
      <c r="H235" s="155">
        <v>140111.5</v>
      </c>
      <c r="I235" s="155">
        <v>140111.5</v>
      </c>
      <c r="J235" s="155">
        <v>140111.5</v>
      </c>
      <c r="K235" s="155">
        <v>140111.5</v>
      </c>
      <c r="L235" s="155">
        <v>140111.5</v>
      </c>
      <c r="M235" s="155">
        <v>140111.5</v>
      </c>
      <c r="N235" s="110"/>
    </row>
    <row r="236" spans="1:14" x14ac:dyDescent="0.25">
      <c r="A236" s="122" t="s">
        <v>240</v>
      </c>
      <c r="B236" s="169" t="s">
        <v>241</v>
      </c>
      <c r="C236" s="171" t="s">
        <v>19</v>
      </c>
      <c r="D236" s="152">
        <v>897356</v>
      </c>
      <c r="E236" s="152">
        <v>224339</v>
      </c>
      <c r="F236" s="152">
        <v>112169.5</v>
      </c>
      <c r="G236" s="152">
        <v>112169.5</v>
      </c>
      <c r="H236" s="152">
        <v>74779.666666666657</v>
      </c>
      <c r="I236" s="152">
        <v>74779.666666666657</v>
      </c>
      <c r="J236" s="152">
        <v>74779.666666666657</v>
      </c>
      <c r="K236" s="152">
        <v>74779.666666666657</v>
      </c>
      <c r="L236" s="152">
        <v>74779.666666666657</v>
      </c>
      <c r="M236" s="152">
        <v>74779.666666666657</v>
      </c>
      <c r="N236" s="110"/>
    </row>
    <row r="237" spans="1:14" x14ac:dyDescent="0.25">
      <c r="A237" s="114"/>
      <c r="B237" s="115"/>
      <c r="C237" s="172" t="s">
        <v>20</v>
      </c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10"/>
    </row>
    <row r="238" spans="1:14" x14ac:dyDescent="0.25">
      <c r="A238" s="121" t="s">
        <v>242</v>
      </c>
      <c r="B238" s="118"/>
      <c r="C238" s="173"/>
      <c r="D238" s="155">
        <v>897356</v>
      </c>
      <c r="E238" s="155">
        <v>224339</v>
      </c>
      <c r="F238" s="155">
        <v>112169.5</v>
      </c>
      <c r="G238" s="155">
        <v>112169.5</v>
      </c>
      <c r="H238" s="155">
        <v>74779.666666666657</v>
      </c>
      <c r="I238" s="155">
        <v>74779.666666666657</v>
      </c>
      <c r="J238" s="155">
        <v>74779.666666666657</v>
      </c>
      <c r="K238" s="155">
        <v>74779.666666666657</v>
      </c>
      <c r="L238" s="155">
        <v>74779.666666666657</v>
      </c>
      <c r="M238" s="155">
        <v>74779.666666666657</v>
      </c>
      <c r="N238" s="110"/>
    </row>
    <row r="239" spans="1:14" x14ac:dyDescent="0.25">
      <c r="A239" s="122" t="s">
        <v>243</v>
      </c>
      <c r="B239" s="169" t="s">
        <v>244</v>
      </c>
      <c r="C239" s="171" t="s">
        <v>19</v>
      </c>
      <c r="D239" s="152">
        <v>533936</v>
      </c>
      <c r="E239" s="152">
        <v>133484</v>
      </c>
      <c r="F239" s="152">
        <v>66742</v>
      </c>
      <c r="G239" s="152">
        <v>66742</v>
      </c>
      <c r="H239" s="152">
        <v>44494.666666666664</v>
      </c>
      <c r="I239" s="152">
        <v>44494.666666666664</v>
      </c>
      <c r="J239" s="152">
        <v>44494.666666666664</v>
      </c>
      <c r="K239" s="152">
        <v>44494.666666666664</v>
      </c>
      <c r="L239" s="152">
        <v>44494.666666666664</v>
      </c>
      <c r="M239" s="152">
        <v>44494.666666666664</v>
      </c>
      <c r="N239" s="110"/>
    </row>
    <row r="240" spans="1:14" x14ac:dyDescent="0.25">
      <c r="A240" s="114"/>
      <c r="B240" s="115"/>
      <c r="C240" s="172" t="s">
        <v>20</v>
      </c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10"/>
    </row>
    <row r="241" spans="1:14" x14ac:dyDescent="0.25">
      <c r="A241" s="133" t="s">
        <v>245</v>
      </c>
      <c r="B241" s="144"/>
      <c r="C241" s="141"/>
      <c r="D241" s="155">
        <v>533936</v>
      </c>
      <c r="E241" s="155">
        <v>133484</v>
      </c>
      <c r="F241" s="155">
        <v>66742</v>
      </c>
      <c r="G241" s="155">
        <v>66742</v>
      </c>
      <c r="H241" s="155">
        <v>44494.666666666664</v>
      </c>
      <c r="I241" s="155">
        <v>44494.666666666664</v>
      </c>
      <c r="J241" s="155">
        <v>44494.666666666664</v>
      </c>
      <c r="K241" s="155">
        <v>44494.666666666664</v>
      </c>
      <c r="L241" s="155">
        <v>44494.666666666664</v>
      </c>
      <c r="M241" s="155">
        <v>44494.666666666664</v>
      </c>
      <c r="N241" s="110"/>
    </row>
    <row r="242" spans="1:14" x14ac:dyDescent="0.25">
      <c r="A242" s="145" t="s">
        <v>246</v>
      </c>
      <c r="B242" s="116" t="s">
        <v>247</v>
      </c>
      <c r="C242" s="172" t="s">
        <v>19</v>
      </c>
      <c r="D242" s="152">
        <v>127201</v>
      </c>
      <c r="E242" s="152">
        <v>31800.25</v>
      </c>
      <c r="F242" s="152">
        <v>15900.125</v>
      </c>
      <c r="G242" s="152">
        <v>15900.125</v>
      </c>
      <c r="H242" s="152">
        <v>10600.083333333332</v>
      </c>
      <c r="I242" s="152">
        <v>10600.083333333332</v>
      </c>
      <c r="J242" s="152">
        <v>10600.083333333332</v>
      </c>
      <c r="K242" s="152">
        <v>10600.083333333332</v>
      </c>
      <c r="L242" s="152">
        <v>10600.083333333332</v>
      </c>
      <c r="M242" s="152">
        <v>10600.083333333332</v>
      </c>
      <c r="N242" s="110"/>
    </row>
    <row r="243" spans="1:14" x14ac:dyDescent="0.25">
      <c r="A243" s="114"/>
      <c r="B243" s="115"/>
      <c r="C243" s="172" t="s">
        <v>20</v>
      </c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10"/>
    </row>
    <row r="244" spans="1:14" x14ac:dyDescent="0.25">
      <c r="A244" s="121" t="s">
        <v>248</v>
      </c>
      <c r="B244" s="118"/>
      <c r="C244" s="173"/>
      <c r="D244" s="155">
        <v>127201</v>
      </c>
      <c r="E244" s="155">
        <v>31800.25</v>
      </c>
      <c r="F244" s="155">
        <v>15900.125</v>
      </c>
      <c r="G244" s="155">
        <v>15900.125</v>
      </c>
      <c r="H244" s="155">
        <v>10600.083333333332</v>
      </c>
      <c r="I244" s="155">
        <v>10600.083333333332</v>
      </c>
      <c r="J244" s="155">
        <v>10600.083333333332</v>
      </c>
      <c r="K244" s="155">
        <v>10600.083333333332</v>
      </c>
      <c r="L244" s="155">
        <v>10600.083333333332</v>
      </c>
      <c r="M244" s="155">
        <v>10600.083333333332</v>
      </c>
      <c r="N244" s="110"/>
    </row>
    <row r="245" spans="1:14" s="104" customFormat="1" x14ac:dyDescent="0.25">
      <c r="A245" s="201" t="s">
        <v>249</v>
      </c>
      <c r="B245" s="209"/>
      <c r="C245" s="174" t="s">
        <v>19</v>
      </c>
      <c r="D245" s="178">
        <v>254904357.80000001</v>
      </c>
      <c r="E245" s="155">
        <v>63726089.450000003</v>
      </c>
      <c r="F245" s="155">
        <v>31863044.725000001</v>
      </c>
      <c r="G245" s="155">
        <v>31863044.725000001</v>
      </c>
      <c r="H245" s="155">
        <v>21242029.816666666</v>
      </c>
      <c r="I245" s="155">
        <v>21242029.816666666</v>
      </c>
      <c r="J245" s="155">
        <v>21242029.816666666</v>
      </c>
      <c r="K245" s="155">
        <v>21242029.816666666</v>
      </c>
      <c r="L245" s="155">
        <v>21242029.816666666</v>
      </c>
      <c r="M245" s="155">
        <v>21242029.816666666</v>
      </c>
      <c r="N245" s="105"/>
    </row>
    <row r="246" spans="1:14" x14ac:dyDescent="0.25">
      <c r="A246" s="203"/>
      <c r="B246" s="210"/>
      <c r="C246" s="175" t="s">
        <v>20</v>
      </c>
      <c r="D246" s="179"/>
      <c r="E246" s="154"/>
      <c r="F246" s="154"/>
      <c r="G246" s="154"/>
      <c r="H246" s="154"/>
      <c r="I246" s="154"/>
      <c r="J246" s="154"/>
      <c r="K246" s="154"/>
      <c r="L246" s="154"/>
      <c r="M246" s="154"/>
      <c r="N246" s="110"/>
    </row>
    <row r="247" spans="1:14" x14ac:dyDescent="0.25">
      <c r="A247" s="205"/>
      <c r="B247" s="211"/>
      <c r="C247" s="176" t="s">
        <v>250</v>
      </c>
      <c r="D247" s="181">
        <f>D245</f>
        <v>254904357.80000001</v>
      </c>
      <c r="E247" s="181">
        <v>63726089.450000003</v>
      </c>
      <c r="F247" s="181">
        <v>31863044.725000001</v>
      </c>
      <c r="G247" s="181">
        <v>31863044.725000001</v>
      </c>
      <c r="H247" s="181">
        <v>21242029.816666666</v>
      </c>
      <c r="I247" s="181">
        <v>21242029.816666666</v>
      </c>
      <c r="J247" s="181">
        <v>21242029.816666666</v>
      </c>
      <c r="K247" s="181">
        <v>21242029.816666666</v>
      </c>
      <c r="L247" s="181">
        <v>21242029.816666666</v>
      </c>
      <c r="M247" s="181">
        <v>21242029.816666666</v>
      </c>
      <c r="N247" s="110"/>
    </row>
  </sheetData>
  <mergeCells count="2">
    <mergeCell ref="A7:B7"/>
    <mergeCell ref="A245:B24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7"/>
  <sheetViews>
    <sheetView zoomScale="75" zoomScaleNormal="75" workbookViewId="0">
      <selection activeCell="D4" sqref="D4"/>
    </sheetView>
  </sheetViews>
  <sheetFormatPr defaultRowHeight="15" x14ac:dyDescent="0.25"/>
  <cols>
    <col min="1" max="1" width="9.140625" style="107"/>
    <col min="2" max="2" width="77.42578125" style="107" bestFit="1" customWidth="1"/>
    <col min="3" max="3" width="9.140625" style="107"/>
    <col min="4" max="4" width="20" style="107" bestFit="1" customWidth="1"/>
    <col min="5" max="5" width="16.7109375" style="107" bestFit="1" customWidth="1"/>
    <col min="6" max="6" width="19.5703125" style="107" bestFit="1" customWidth="1"/>
    <col min="7" max="16" width="15.7109375" style="107" bestFit="1" customWidth="1"/>
    <col min="17" max="17" width="9.28515625" style="107" bestFit="1" customWidth="1"/>
    <col min="18" max="16384" width="9.140625" style="107"/>
  </cols>
  <sheetData>
    <row r="1" spans="1:17" ht="18.75" x14ac:dyDescent="0.3">
      <c r="A1" s="151" t="s">
        <v>267</v>
      </c>
    </row>
    <row r="2" spans="1:17" ht="18.75" x14ac:dyDescent="0.3">
      <c r="A2" s="151" t="s">
        <v>0</v>
      </c>
    </row>
    <row r="3" spans="1:17" x14ac:dyDescent="0.25">
      <c r="A3" s="108" t="s">
        <v>1</v>
      </c>
    </row>
    <row r="4" spans="1:17" x14ac:dyDescent="0.25">
      <c r="A4" s="108" t="s">
        <v>2</v>
      </c>
    </row>
    <row r="5" spans="1:17" x14ac:dyDescent="0.25">
      <c r="A5" s="108" t="s">
        <v>3</v>
      </c>
    </row>
    <row r="6" spans="1:17" x14ac:dyDescent="0.25">
      <c r="A6" s="108"/>
    </row>
    <row r="7" spans="1:17" ht="45" x14ac:dyDescent="0.25">
      <c r="A7" s="199" t="s">
        <v>4</v>
      </c>
      <c r="B7" s="200"/>
      <c r="C7" s="150" t="s">
        <v>5</v>
      </c>
      <c r="D7" s="111" t="s">
        <v>270</v>
      </c>
      <c r="E7" s="111" t="s">
        <v>7</v>
      </c>
      <c r="F7" s="111" t="s">
        <v>251</v>
      </c>
      <c r="G7" s="111" t="s">
        <v>268</v>
      </c>
      <c r="H7" s="160" t="s">
        <v>8</v>
      </c>
      <c r="I7" s="183" t="s">
        <v>9</v>
      </c>
      <c r="J7" s="183" t="s">
        <v>10</v>
      </c>
      <c r="K7" s="160" t="s">
        <v>11</v>
      </c>
      <c r="L7" s="183" t="s">
        <v>12</v>
      </c>
      <c r="M7" s="183" t="s">
        <v>13</v>
      </c>
      <c r="N7" s="160" t="s">
        <v>14</v>
      </c>
      <c r="O7" s="183" t="s">
        <v>15</v>
      </c>
      <c r="P7" s="184" t="s">
        <v>16</v>
      </c>
    </row>
    <row r="8" spans="1:17" x14ac:dyDescent="0.25">
      <c r="A8" s="112" t="s">
        <v>17</v>
      </c>
      <c r="B8" s="113" t="s">
        <v>18</v>
      </c>
      <c r="C8" s="171" t="s">
        <v>19</v>
      </c>
      <c r="D8" s="153">
        <v>368977363</v>
      </c>
      <c r="E8" s="153">
        <v>56985229.420000002</v>
      </c>
      <c r="F8" s="147">
        <v>311992133.57999998</v>
      </c>
      <c r="G8" s="147">
        <v>36002848.066153392</v>
      </c>
      <c r="H8" s="147">
        <f>'Anexo I'!I8+'Anexo II'!E8+G8</f>
        <v>62787155.720722072</v>
      </c>
      <c r="I8" s="147">
        <f>'Anexo I'!J8+'Anexo II'!F8+H8</f>
        <v>89584391.814254746</v>
      </c>
      <c r="J8" s="147">
        <f>'Anexo I'!K8+'Anexo II'!G8+I8</f>
        <v>114024323.2516869</v>
      </c>
      <c r="K8" s="147">
        <f>'Anexo I'!L8+'Anexo II'!H8+J8</f>
        <v>139394957.98250106</v>
      </c>
      <c r="L8" s="147">
        <f>'Anexo I'!M8+'Anexo II'!I8+K8</f>
        <v>165381913.62555623</v>
      </c>
      <c r="M8" s="147">
        <f>'Anexo I'!N8+'Anexo II'!J8+L8</f>
        <v>192354982.72819701</v>
      </c>
      <c r="N8" s="147">
        <f>'Anexo I'!O8+'Anexo II'!K8+M8</f>
        <v>215198701.71882305</v>
      </c>
      <c r="O8" s="147">
        <f>'Anexo I'!P8+'Anexo II'!L8+N8</f>
        <v>242479931.27758431</v>
      </c>
      <c r="P8" s="147">
        <f>'Anexo I'!Q8+'Anexo II'!M8+O8</f>
        <v>311992133.57999992</v>
      </c>
      <c r="Q8" s="109"/>
    </row>
    <row r="9" spans="1:17" x14ac:dyDescent="0.25">
      <c r="A9" s="114"/>
      <c r="B9" s="115"/>
      <c r="C9" s="172" t="s">
        <v>20</v>
      </c>
      <c r="D9" s="154">
        <v>1876170516</v>
      </c>
      <c r="E9" s="154">
        <v>75719143.559999987</v>
      </c>
      <c r="F9" s="138">
        <v>1800451372.4400001</v>
      </c>
      <c r="G9" s="138">
        <v>313939500.01987839</v>
      </c>
      <c r="H9" s="138">
        <f>'Anexo I'!I9+'Anexo I'!G9</f>
        <v>440803894.24012536</v>
      </c>
      <c r="I9" s="138">
        <f>'Anexo I'!J9+'Anexo I'!I9</f>
        <v>268023234.23645031</v>
      </c>
      <c r="J9" s="138">
        <f>'Anexo I'!K9+'Anexo I'!J9</f>
        <v>268649328.46347266</v>
      </c>
      <c r="K9" s="138">
        <f>'Anexo I'!L9+'Anexo I'!K9</f>
        <v>265117298.25880051</v>
      </c>
      <c r="L9" s="138">
        <f>'Anexo I'!M9+'Anexo I'!L9</f>
        <v>278827231.07205153</v>
      </c>
      <c r="M9" s="138">
        <f>'Anexo I'!N9+'Anexo I'!M9</f>
        <v>288118620.83942306</v>
      </c>
      <c r="N9" s="138">
        <f>'Anexo I'!O9+'Anexo I'!N9</f>
        <v>269893202.44957852</v>
      </c>
      <c r="O9" s="138">
        <f>'Anexo I'!P9+'Anexo I'!O9</f>
        <v>271680008.17407322</v>
      </c>
      <c r="P9" s="138">
        <f>'Anexo I'!Q9+'Anexo I'!P9</f>
        <v>542277716.21477199</v>
      </c>
    </row>
    <row r="10" spans="1:17" x14ac:dyDescent="0.25">
      <c r="A10" s="117" t="s">
        <v>21</v>
      </c>
      <c r="B10" s="118"/>
      <c r="C10" s="173"/>
      <c r="D10" s="155">
        <v>2245147879</v>
      </c>
      <c r="E10" s="155">
        <v>132704372.97999999</v>
      </c>
      <c r="F10" s="131">
        <v>2112443506.02</v>
      </c>
      <c r="G10" s="188">
        <v>349942348.08603179</v>
      </c>
      <c r="H10" s="129">
        <f>SUM(H8:H9)</f>
        <v>503591049.96084744</v>
      </c>
      <c r="I10" s="129">
        <f>SUM(I8:I9)</f>
        <v>357607626.05070508</v>
      </c>
      <c r="J10" s="129">
        <f t="shared" ref="J10:P10" si="0">SUM(J8:J9)</f>
        <v>382673651.71515954</v>
      </c>
      <c r="K10" s="129">
        <f t="shared" si="0"/>
        <v>404512256.24130154</v>
      </c>
      <c r="L10" s="129">
        <f t="shared" si="0"/>
        <v>444209144.69760776</v>
      </c>
      <c r="M10" s="129">
        <f t="shared" si="0"/>
        <v>480473603.56762004</v>
      </c>
      <c r="N10" s="129">
        <f t="shared" si="0"/>
        <v>485091904.1684016</v>
      </c>
      <c r="O10" s="129">
        <f t="shared" si="0"/>
        <v>514159939.45165753</v>
      </c>
      <c r="P10" s="129">
        <f t="shared" si="0"/>
        <v>854269849.79477191</v>
      </c>
    </row>
    <row r="11" spans="1:17" x14ac:dyDescent="0.25">
      <c r="A11" s="112" t="s">
        <v>22</v>
      </c>
      <c r="B11" s="113" t="s">
        <v>23</v>
      </c>
      <c r="C11" s="171" t="s">
        <v>19</v>
      </c>
      <c r="D11" s="152">
        <v>51420</v>
      </c>
      <c r="E11" s="153">
        <v>12064.98</v>
      </c>
      <c r="F11" s="147">
        <v>39355.020000000004</v>
      </c>
      <c r="G11" s="147">
        <v>4740.0113187307052</v>
      </c>
      <c r="H11" s="147">
        <f>'Anexo I'!I11+'Anexo II'!E11+G11</f>
        <v>8082.1171402829705</v>
      </c>
      <c r="I11" s="147">
        <f>'Anexo I'!J11+'Anexo II'!F11+H11</f>
        <v>11439.92610074886</v>
      </c>
      <c r="J11" s="147">
        <f>'Anexo I'!K11+'Anexo II'!G11+I11</f>
        <v>14501.116375057878</v>
      </c>
      <c r="K11" s="147">
        <f>'Anexo I'!L11+'Anexo II'!H11+J11</f>
        <v>17684.108785819968</v>
      </c>
      <c r="L11" s="147">
        <f>'Anexo I'!M11+'Anexo II'!I11+K11</f>
        <v>20944.652606310465</v>
      </c>
      <c r="M11" s="147">
        <f>'Anexo I'!N11+'Anexo II'!J11+L11</f>
        <v>24329.27868236641</v>
      </c>
      <c r="N11" s="147">
        <f>'Anexo I'!O11+'Anexo II'!K11+M11</f>
        <v>27194.310313242033</v>
      </c>
      <c r="O11" s="147">
        <f>'Anexo I'!P11+'Anexo II'!L11+N11</f>
        <v>30617.712094162183</v>
      </c>
      <c r="P11" s="147">
        <f>'Anexo I'!Q11+'Anexo II'!M11+O11</f>
        <v>39355.020000000004</v>
      </c>
      <c r="Q11" s="109"/>
    </row>
    <row r="12" spans="1:17" x14ac:dyDescent="0.25">
      <c r="A12" s="114"/>
      <c r="B12" s="115"/>
      <c r="C12" s="172" t="s">
        <v>20</v>
      </c>
      <c r="D12" s="154">
        <v>0</v>
      </c>
      <c r="E12" s="154">
        <v>0</v>
      </c>
      <c r="F12" s="138">
        <v>0</v>
      </c>
      <c r="G12" s="138">
        <v>0</v>
      </c>
      <c r="H12" s="138">
        <f>'Anexo I'!I12+'Anexo I'!G12</f>
        <v>0</v>
      </c>
      <c r="I12" s="138">
        <f>'Anexo I'!J12+'Anexo I'!I12</f>
        <v>0</v>
      </c>
      <c r="J12" s="138">
        <f>'Anexo I'!K12+'Anexo I'!J12</f>
        <v>0</v>
      </c>
      <c r="K12" s="138">
        <f>'Anexo I'!L12+'Anexo I'!K12</f>
        <v>0</v>
      </c>
      <c r="L12" s="138">
        <f>'Anexo I'!M12+'Anexo I'!L12</f>
        <v>0</v>
      </c>
      <c r="M12" s="138">
        <f>'Anexo I'!N12+'Anexo I'!M12</f>
        <v>0</v>
      </c>
      <c r="N12" s="138">
        <f>'Anexo I'!O12+'Anexo I'!N12</f>
        <v>0</v>
      </c>
      <c r="O12" s="138">
        <f>'Anexo I'!P12+'Anexo I'!O12</f>
        <v>0</v>
      </c>
      <c r="P12" s="138">
        <f>'Anexo I'!Q12+'Anexo I'!P12</f>
        <v>0</v>
      </c>
    </row>
    <row r="13" spans="1:17" x14ac:dyDescent="0.25">
      <c r="A13" s="117" t="s">
        <v>24</v>
      </c>
      <c r="B13" s="118"/>
      <c r="C13" s="173"/>
      <c r="D13" s="155">
        <v>51420</v>
      </c>
      <c r="E13" s="155">
        <v>12064.98</v>
      </c>
      <c r="F13" s="131">
        <v>39355.020000000004</v>
      </c>
      <c r="G13" s="131">
        <v>4740.0113187307052</v>
      </c>
      <c r="H13" s="129">
        <f t="shared" ref="H13" si="1">SUM(H11:H12)</f>
        <v>8082.1171402829705</v>
      </c>
      <c r="I13" s="129">
        <f>SUM(I11:I12)</f>
        <v>11439.92610074886</v>
      </c>
      <c r="J13" s="129">
        <f t="shared" ref="J13" si="2">SUM(J11:J12)</f>
        <v>14501.116375057878</v>
      </c>
      <c r="K13" s="129">
        <f t="shared" ref="K13" si="3">SUM(K11:K12)</f>
        <v>17684.108785819968</v>
      </c>
      <c r="L13" s="129">
        <f t="shared" ref="L13" si="4">SUM(L11:L12)</f>
        <v>20944.652606310465</v>
      </c>
      <c r="M13" s="129">
        <f t="shared" ref="M13" si="5">SUM(M11:M12)</f>
        <v>24329.27868236641</v>
      </c>
      <c r="N13" s="129">
        <f t="shared" ref="N13" si="6">SUM(N11:N12)</f>
        <v>27194.310313242033</v>
      </c>
      <c r="O13" s="129">
        <f t="shared" ref="O13" si="7">SUM(O11:O12)</f>
        <v>30617.712094162183</v>
      </c>
      <c r="P13" s="129">
        <f t="shared" ref="P13" si="8">SUM(P11:P12)</f>
        <v>39355.020000000004</v>
      </c>
    </row>
    <row r="14" spans="1:17" x14ac:dyDescent="0.25">
      <c r="A14" s="112" t="s">
        <v>25</v>
      </c>
      <c r="B14" s="113" t="s">
        <v>26</v>
      </c>
      <c r="C14" s="171" t="s">
        <v>19</v>
      </c>
      <c r="D14" s="152">
        <v>722250114</v>
      </c>
      <c r="E14" s="153">
        <v>19325554.120000001</v>
      </c>
      <c r="F14" s="147">
        <v>702924559.88</v>
      </c>
      <c r="G14" s="147">
        <v>59322948.740743697</v>
      </c>
      <c r="H14" s="147">
        <f>'Anexo I'!I14+'Anexo II'!E14+G14</f>
        <v>127687480.30711351</v>
      </c>
      <c r="I14" s="147">
        <f>'Anexo I'!J14+'Anexo II'!F14+H14</f>
        <v>191255256.78554881</v>
      </c>
      <c r="J14" s="147">
        <f>'Anexo I'!K14+'Anexo II'!G14+I14</f>
        <v>249655545.30621031</v>
      </c>
      <c r="K14" s="147">
        <f>'Anexo I'!L14+'Anexo II'!H14+J14</f>
        <v>308487679.22834349</v>
      </c>
      <c r="L14" s="147">
        <f>'Anexo I'!M14+'Anexo II'!I14+K14</f>
        <v>368670860.79036802</v>
      </c>
      <c r="M14" s="147">
        <f>'Anexo I'!N14+'Anexo II'!J14+L14</f>
        <v>431015718.57621878</v>
      </c>
      <c r="N14" s="147">
        <f>'Anexo I'!O14+'Anexo II'!K14+M14</f>
        <v>484308557.17479736</v>
      </c>
      <c r="O14" s="147">
        <f>'Anexo I'!P14+'Anexo II'!L14+N14</f>
        <v>547328938.78059375</v>
      </c>
      <c r="P14" s="147">
        <f>'Anexo I'!Q14+'Anexo II'!M14+O14</f>
        <v>702924559.88000011</v>
      </c>
      <c r="Q14" s="109"/>
    </row>
    <row r="15" spans="1:17" x14ac:dyDescent="0.25">
      <c r="A15" s="114"/>
      <c r="B15" s="115"/>
      <c r="C15" s="172" t="s">
        <v>20</v>
      </c>
      <c r="D15" s="154">
        <v>62925000</v>
      </c>
      <c r="E15" s="154">
        <v>1284768.1599999999</v>
      </c>
      <c r="F15" s="138">
        <v>61640231.840000004</v>
      </c>
      <c r="G15" s="138">
        <v>11114236.903715499</v>
      </c>
      <c r="H15" s="138">
        <f>'Anexo I'!I15+'Anexo I'!G15</f>
        <v>15426311.269816089</v>
      </c>
      <c r="I15" s="138">
        <f>'Anexo I'!J15+'Anexo I'!I15</f>
        <v>9110011.7174241915</v>
      </c>
      <c r="J15" s="138">
        <f>'Anexo I'!K15+'Anexo I'!J15</f>
        <v>9131292.4312422834</v>
      </c>
      <c r="K15" s="138">
        <f>'Anexo I'!L15+'Anexo I'!K15</f>
        <v>9011240.0162248872</v>
      </c>
      <c r="L15" s="138">
        <f>'Anexo I'!M15+'Anexo I'!L15</f>
        <v>9477235.6189181581</v>
      </c>
      <c r="M15" s="138">
        <f>'Anexo I'!N15+'Anexo I'!M15</f>
        <v>9793046.5593131147</v>
      </c>
      <c r="N15" s="138">
        <f>'Anexo I'!O15+'Anexo I'!N15</f>
        <v>9173571.2531537786</v>
      </c>
      <c r="O15" s="138">
        <f>'Anexo I'!P15+'Anexo I'!O15</f>
        <v>9234304.126306653</v>
      </c>
      <c r="P15" s="138">
        <f>'Anexo I'!Q15+'Anexo I'!P15</f>
        <v>18431821.266869694</v>
      </c>
    </row>
    <row r="16" spans="1:17" x14ac:dyDescent="0.25">
      <c r="A16" s="117" t="s">
        <v>27</v>
      </c>
      <c r="B16" s="118"/>
      <c r="C16" s="173"/>
      <c r="D16" s="155">
        <v>785175114</v>
      </c>
      <c r="E16" s="155">
        <v>20610322.280000001</v>
      </c>
      <c r="F16" s="131">
        <v>764564791.72000003</v>
      </c>
      <c r="G16" s="131">
        <v>70437185.644459188</v>
      </c>
      <c r="H16" s="129">
        <f t="shared" ref="H16:I16" si="9">SUM(H14:H15)</f>
        <v>143113791.5769296</v>
      </c>
      <c r="I16" s="129">
        <f t="shared" si="9"/>
        <v>200365268.50297299</v>
      </c>
      <c r="J16" s="129">
        <f t="shared" ref="J16" si="10">SUM(J14:J15)</f>
        <v>258786837.7374526</v>
      </c>
      <c r="K16" s="129">
        <f t="shared" ref="K16" si="11">SUM(K14:K15)</f>
        <v>317498919.24456835</v>
      </c>
      <c r="L16" s="129">
        <f t="shared" ref="L16" si="12">SUM(L14:L15)</f>
        <v>378148096.4092862</v>
      </c>
      <c r="M16" s="129">
        <f t="shared" ref="M16" si="13">SUM(M14:M15)</f>
        <v>440808765.1355319</v>
      </c>
      <c r="N16" s="129">
        <f t="shared" ref="N16" si="14">SUM(N14:N15)</f>
        <v>493482128.42795116</v>
      </c>
      <c r="O16" s="129">
        <f t="shared" ref="O16" si="15">SUM(O14:O15)</f>
        <v>556563242.90690041</v>
      </c>
      <c r="P16" s="129">
        <f t="shared" ref="P16" si="16">SUM(P14:P15)</f>
        <v>721356381.14686978</v>
      </c>
    </row>
    <row r="17" spans="1:17" x14ac:dyDescent="0.25">
      <c r="A17" s="112" t="s">
        <v>28</v>
      </c>
      <c r="B17" s="113" t="s">
        <v>29</v>
      </c>
      <c r="C17" s="171" t="s">
        <v>19</v>
      </c>
      <c r="D17" s="152">
        <v>7970993</v>
      </c>
      <c r="E17" s="153">
        <v>47056.03</v>
      </c>
      <c r="F17" s="147">
        <v>7923936.9699999997</v>
      </c>
      <c r="G17" s="147">
        <v>1162601.4802720842</v>
      </c>
      <c r="H17" s="147">
        <f>'Anexo I'!I17+'Anexo II'!E17+G17</f>
        <v>1783461.8554337034</v>
      </c>
      <c r="I17" s="147">
        <f>'Anexo I'!J17+'Anexo II'!F17+H17</f>
        <v>2433511.9599020621</v>
      </c>
      <c r="J17" s="147">
        <f>'Anexo I'!K17+'Anexo II'!G17+I17</f>
        <v>3023839.3714780966</v>
      </c>
      <c r="K17" s="147">
        <f>'Anexo I'!L17+'Anexo II'!H17+J17</f>
        <v>3647367.0292054908</v>
      </c>
      <c r="L17" s="147">
        <f>'Anexo I'!M17+'Anexo II'!I17+K17</f>
        <v>4286509.2764470698</v>
      </c>
      <c r="M17" s="147">
        <f>'Anexo I'!N17+'Anexo II'!J17+L17</f>
        <v>4950634.8669113452</v>
      </c>
      <c r="N17" s="147">
        <f>'Anexo I'!O17+'Anexo II'!K17+M17</f>
        <v>5510142.7076305812</v>
      </c>
      <c r="O17" s="147">
        <f>'Anexo I'!P17+'Anexo II'!L17+N17</f>
        <v>6182075.5928519489</v>
      </c>
      <c r="P17" s="147">
        <f>'Anexo I'!Q17+'Anexo II'!M17+O17</f>
        <v>7923936.9700000016</v>
      </c>
      <c r="Q17" s="109"/>
    </row>
    <row r="18" spans="1:17" x14ac:dyDescent="0.25">
      <c r="A18" s="114"/>
      <c r="B18" s="115"/>
      <c r="C18" s="172" t="s">
        <v>20</v>
      </c>
      <c r="D18" s="154">
        <v>0</v>
      </c>
      <c r="E18" s="154">
        <v>0</v>
      </c>
      <c r="F18" s="138">
        <v>0</v>
      </c>
      <c r="G18" s="138">
        <v>0</v>
      </c>
      <c r="H18" s="138">
        <f>'Anexo I'!I18+'Anexo I'!G18</f>
        <v>0</v>
      </c>
      <c r="I18" s="138">
        <f>'Anexo I'!J18+'Anexo I'!I18</f>
        <v>0</v>
      </c>
      <c r="J18" s="138">
        <f>'Anexo I'!K18+'Anexo I'!J18</f>
        <v>0</v>
      </c>
      <c r="K18" s="138">
        <f>'Anexo I'!L18+'Anexo I'!K18</f>
        <v>0</v>
      </c>
      <c r="L18" s="138">
        <f>'Anexo I'!M18+'Anexo I'!L18</f>
        <v>0</v>
      </c>
      <c r="M18" s="138">
        <f>'Anexo I'!N18+'Anexo I'!M18</f>
        <v>0</v>
      </c>
      <c r="N18" s="138">
        <f>'Anexo I'!O18+'Anexo I'!N18</f>
        <v>0</v>
      </c>
      <c r="O18" s="138">
        <f>'Anexo I'!P18+'Anexo I'!O18</f>
        <v>0</v>
      </c>
      <c r="P18" s="138">
        <f>'Anexo I'!Q18+'Anexo I'!P18</f>
        <v>0</v>
      </c>
    </row>
    <row r="19" spans="1:17" x14ac:dyDescent="0.25">
      <c r="A19" s="117" t="s">
        <v>30</v>
      </c>
      <c r="B19" s="118"/>
      <c r="C19" s="173"/>
      <c r="D19" s="155">
        <v>7970993</v>
      </c>
      <c r="E19" s="155">
        <v>47056.03</v>
      </c>
      <c r="F19" s="131">
        <v>7923936.9699999997</v>
      </c>
      <c r="G19" s="131">
        <v>1162601.4802720842</v>
      </c>
      <c r="H19" s="129">
        <f t="shared" ref="H19:I19" si="17">SUM(H17:H18)</f>
        <v>1783461.8554337034</v>
      </c>
      <c r="I19" s="129">
        <f t="shared" si="17"/>
        <v>2433511.9599020621</v>
      </c>
      <c r="J19" s="129">
        <f t="shared" ref="J19" si="18">SUM(J17:J18)</f>
        <v>3023839.3714780966</v>
      </c>
      <c r="K19" s="129">
        <f t="shared" ref="K19" si="19">SUM(K17:K18)</f>
        <v>3647367.0292054908</v>
      </c>
      <c r="L19" s="129">
        <f t="shared" ref="L19" si="20">SUM(L17:L18)</f>
        <v>4286509.2764470698</v>
      </c>
      <c r="M19" s="129">
        <f t="shared" ref="M19" si="21">SUM(M17:M18)</f>
        <v>4950634.8669113452</v>
      </c>
      <c r="N19" s="129">
        <f t="shared" ref="N19" si="22">SUM(N17:N18)</f>
        <v>5510142.7076305812</v>
      </c>
      <c r="O19" s="129">
        <f t="shared" ref="O19" si="23">SUM(O17:O18)</f>
        <v>6182075.5928519489</v>
      </c>
      <c r="P19" s="129">
        <f t="shared" ref="P19" si="24">SUM(P17:P18)</f>
        <v>7923936.9700000016</v>
      </c>
    </row>
    <row r="20" spans="1:17" x14ac:dyDescent="0.25">
      <c r="A20" s="112" t="s">
        <v>31</v>
      </c>
      <c r="B20" s="113" t="s">
        <v>32</v>
      </c>
      <c r="C20" s="171" t="s">
        <v>19</v>
      </c>
      <c r="D20" s="152">
        <v>0</v>
      </c>
      <c r="E20" s="153">
        <v>0</v>
      </c>
      <c r="F20" s="147">
        <v>0</v>
      </c>
      <c r="G20" s="147">
        <v>0</v>
      </c>
      <c r="H20" s="147">
        <f>'Anexo I'!I20+'Anexo II'!E20+G20</f>
        <v>0</v>
      </c>
      <c r="I20" s="147">
        <f>'Anexo I'!J20+'Anexo II'!F20+H20</f>
        <v>0</v>
      </c>
      <c r="J20" s="147">
        <f>'Anexo I'!K20+'Anexo II'!G20+I20</f>
        <v>0</v>
      </c>
      <c r="K20" s="147">
        <f>'Anexo I'!L20+'Anexo II'!H20+J20</f>
        <v>0</v>
      </c>
      <c r="L20" s="147">
        <f>'Anexo I'!M20+'Anexo II'!I20+K20</f>
        <v>0</v>
      </c>
      <c r="M20" s="147">
        <f>'Anexo I'!N20+'Anexo II'!J20+L20</f>
        <v>0</v>
      </c>
      <c r="N20" s="147">
        <f>'Anexo I'!O20+'Anexo II'!K20+M20</f>
        <v>0</v>
      </c>
      <c r="O20" s="147">
        <f>'Anexo I'!P20+'Anexo II'!L20+N20</f>
        <v>0</v>
      </c>
      <c r="P20" s="147">
        <f>'Anexo I'!Q20+'Anexo II'!M20+O20</f>
        <v>0</v>
      </c>
      <c r="Q20" s="109"/>
    </row>
    <row r="21" spans="1:17" x14ac:dyDescent="0.25">
      <c r="A21" s="114"/>
      <c r="B21" s="115"/>
      <c r="C21" s="172" t="s">
        <v>20</v>
      </c>
      <c r="D21" s="154">
        <v>188022713</v>
      </c>
      <c r="E21" s="154">
        <v>0</v>
      </c>
      <c r="F21" s="138">
        <v>188022713</v>
      </c>
      <c r="G21" s="138">
        <v>0</v>
      </c>
      <c r="H21" s="138">
        <f>'Anexo I'!I21+'Anexo I'!G21</f>
        <v>0</v>
      </c>
      <c r="I21" s="138">
        <f>'Anexo I'!J21+'Anexo I'!I21</f>
        <v>0</v>
      </c>
      <c r="J21" s="138">
        <f>'Anexo I'!K21+'Anexo I'!J21</f>
        <v>0</v>
      </c>
      <c r="K21" s="138">
        <f>'Anexo I'!L21+'Anexo I'!K21</f>
        <v>0</v>
      </c>
      <c r="L21" s="138">
        <f>'Anexo I'!M21+'Anexo I'!L21</f>
        <v>0</v>
      </c>
      <c r="M21" s="138">
        <f>'Anexo I'!N21+'Anexo I'!M21</f>
        <v>0</v>
      </c>
      <c r="N21" s="138">
        <f>'Anexo I'!O21+'Anexo I'!N21</f>
        <v>0</v>
      </c>
      <c r="O21" s="138">
        <f>'Anexo I'!P21+'Anexo I'!O21</f>
        <v>0</v>
      </c>
      <c r="P21" s="138">
        <f>'Anexo I'!Q21+'Anexo I'!P21</f>
        <v>0</v>
      </c>
    </row>
    <row r="22" spans="1:17" x14ac:dyDescent="0.25">
      <c r="A22" s="117" t="s">
        <v>33</v>
      </c>
      <c r="B22" s="118"/>
      <c r="C22" s="173"/>
      <c r="D22" s="155">
        <v>188022713</v>
      </c>
      <c r="E22" s="155">
        <v>0</v>
      </c>
      <c r="F22" s="131">
        <v>188022713</v>
      </c>
      <c r="G22" s="131">
        <v>0</v>
      </c>
      <c r="H22" s="129">
        <f t="shared" ref="H22:I22" si="25">SUM(H20:H21)</f>
        <v>0</v>
      </c>
      <c r="I22" s="129">
        <f t="shared" si="25"/>
        <v>0</v>
      </c>
      <c r="J22" s="129">
        <f t="shared" ref="J22" si="26">SUM(J20:J21)</f>
        <v>0</v>
      </c>
      <c r="K22" s="129">
        <f t="shared" ref="K22" si="27">SUM(K20:K21)</f>
        <v>0</v>
      </c>
      <c r="L22" s="129">
        <f t="shared" ref="L22" si="28">SUM(L20:L21)</f>
        <v>0</v>
      </c>
      <c r="M22" s="129">
        <f t="shared" ref="M22" si="29">SUM(M20:M21)</f>
        <v>0</v>
      </c>
      <c r="N22" s="129">
        <f t="shared" ref="N22" si="30">SUM(N20:N21)</f>
        <v>0</v>
      </c>
      <c r="O22" s="129">
        <f t="shared" ref="O22" si="31">SUM(O20:O21)</f>
        <v>0</v>
      </c>
      <c r="P22" s="129">
        <f t="shared" ref="P22" si="32">SUM(P20:P21)</f>
        <v>0</v>
      </c>
    </row>
    <row r="23" spans="1:17" x14ac:dyDescent="0.25">
      <c r="A23" s="112" t="s">
        <v>34</v>
      </c>
      <c r="B23" s="113" t="s">
        <v>35</v>
      </c>
      <c r="C23" s="171" t="s">
        <v>19</v>
      </c>
      <c r="D23" s="152">
        <v>610000</v>
      </c>
      <c r="E23" s="153">
        <v>169759.72</v>
      </c>
      <c r="F23" s="147">
        <v>440240.28</v>
      </c>
      <c r="G23" s="147">
        <v>25609.01569224905</v>
      </c>
      <c r="H23" s="147">
        <f>'Anexo I'!I23+'Anexo II'!E23+G23</f>
        <v>69848.727653338123</v>
      </c>
      <c r="I23" s="147">
        <f>'Anexo I'!J23+'Anexo II'!F23+H23</f>
        <v>110837.28083203203</v>
      </c>
      <c r="J23" s="147">
        <f>'Anexo I'!K23+'Anexo II'!G23+I23</f>
        <v>148507.74413434084</v>
      </c>
      <c r="K23" s="147">
        <f>'Anexo I'!L23+'Anexo II'!H23+J23</f>
        <v>186398.45927740209</v>
      </c>
      <c r="L23" s="147">
        <f>'Anexo I'!M23+'Anexo II'!I23+K23</f>
        <v>225156.69409986452</v>
      </c>
      <c r="M23" s="147">
        <f>'Anexo I'!N23+'Anexo II'!J23+L23</f>
        <v>265302.96040936891</v>
      </c>
      <c r="N23" s="147">
        <f>'Anexo I'!O23+'Anexo II'!K23+M23</f>
        <v>299636.84486688516</v>
      </c>
      <c r="O23" s="147">
        <f>'Anexo I'!P23+'Anexo II'!L23+N23</f>
        <v>340216.87101609015</v>
      </c>
      <c r="P23" s="147">
        <f>'Anexo I'!Q23+'Anexo II'!M23+O23</f>
        <v>440240.28000000009</v>
      </c>
      <c r="Q23" s="109"/>
    </row>
    <row r="24" spans="1:17" x14ac:dyDescent="0.25">
      <c r="A24" s="114"/>
      <c r="B24" s="115"/>
      <c r="C24" s="172" t="s">
        <v>20</v>
      </c>
      <c r="D24" s="154">
        <v>0</v>
      </c>
      <c r="E24" s="154">
        <v>0</v>
      </c>
      <c r="F24" s="138">
        <v>0</v>
      </c>
      <c r="G24" s="138">
        <v>0</v>
      </c>
      <c r="H24" s="138">
        <f>'Anexo I'!I24+'Anexo I'!G24</f>
        <v>0</v>
      </c>
      <c r="I24" s="138">
        <f>'Anexo I'!J24+'Anexo I'!I24</f>
        <v>0</v>
      </c>
      <c r="J24" s="138">
        <f>'Anexo I'!K24+'Anexo I'!J24</f>
        <v>0</v>
      </c>
      <c r="K24" s="138">
        <f>'Anexo I'!L24+'Anexo I'!K24</f>
        <v>0</v>
      </c>
      <c r="L24" s="138">
        <f>'Anexo I'!M24+'Anexo I'!L24</f>
        <v>0</v>
      </c>
      <c r="M24" s="138">
        <f>'Anexo I'!N24+'Anexo I'!M24</f>
        <v>0</v>
      </c>
      <c r="N24" s="138">
        <f>'Anexo I'!O24+'Anexo I'!N24</f>
        <v>0</v>
      </c>
      <c r="O24" s="138">
        <f>'Anexo I'!P24+'Anexo I'!O24</f>
        <v>0</v>
      </c>
      <c r="P24" s="138">
        <f>'Anexo I'!Q24+'Anexo I'!P24</f>
        <v>0</v>
      </c>
    </row>
    <row r="25" spans="1:17" x14ac:dyDescent="0.25">
      <c r="A25" s="117" t="s">
        <v>36</v>
      </c>
      <c r="B25" s="118"/>
      <c r="C25" s="173"/>
      <c r="D25" s="155">
        <v>610000</v>
      </c>
      <c r="E25" s="155">
        <v>169759.72</v>
      </c>
      <c r="F25" s="131">
        <v>440240.28</v>
      </c>
      <c r="G25" s="131">
        <v>25609.01569224905</v>
      </c>
      <c r="H25" s="129">
        <f t="shared" ref="H25:I25" si="33">SUM(H23:H24)</f>
        <v>69848.727653338123</v>
      </c>
      <c r="I25" s="129">
        <f t="shared" si="33"/>
        <v>110837.28083203203</v>
      </c>
      <c r="J25" s="129">
        <f t="shared" ref="J25" si="34">SUM(J23:J24)</f>
        <v>148507.74413434084</v>
      </c>
      <c r="K25" s="129">
        <f t="shared" ref="K25" si="35">SUM(K23:K24)</f>
        <v>186398.45927740209</v>
      </c>
      <c r="L25" s="129">
        <f t="shared" ref="L25" si="36">SUM(L23:L24)</f>
        <v>225156.69409986452</v>
      </c>
      <c r="M25" s="129">
        <f t="shared" ref="M25" si="37">SUM(M23:M24)</f>
        <v>265302.96040936891</v>
      </c>
      <c r="N25" s="129">
        <f t="shared" ref="N25" si="38">SUM(N23:N24)</f>
        <v>299636.84486688516</v>
      </c>
      <c r="O25" s="129">
        <f t="shared" ref="O25" si="39">SUM(O23:O24)</f>
        <v>340216.87101609015</v>
      </c>
      <c r="P25" s="129">
        <f t="shared" ref="P25" si="40">SUM(P23:P24)</f>
        <v>440240.28000000009</v>
      </c>
    </row>
    <row r="26" spans="1:17" x14ac:dyDescent="0.25">
      <c r="A26" s="112" t="s">
        <v>37</v>
      </c>
      <c r="B26" s="113" t="s">
        <v>38</v>
      </c>
      <c r="C26" s="171" t="s">
        <v>19</v>
      </c>
      <c r="D26" s="152">
        <v>2320000</v>
      </c>
      <c r="E26" s="153">
        <v>0</v>
      </c>
      <c r="F26" s="147">
        <v>2320000</v>
      </c>
      <c r="G26" s="147">
        <v>47219.835666535888</v>
      </c>
      <c r="H26" s="147">
        <f>'Anexo I'!I26+'Anexo II'!E26+G26</f>
        <v>302290.41310752707</v>
      </c>
      <c r="I26" s="147">
        <f>'Anexo I'!J26+'Anexo II'!F26+H26</f>
        <v>529260.89549023495</v>
      </c>
      <c r="J26" s="147">
        <f>'Anexo I'!K26+'Anexo II'!G26+I26</f>
        <v>738745.54374342272</v>
      </c>
      <c r="K26" s="147">
        <f>'Anexo I'!L26+'Anexo II'!H26+J26</f>
        <v>945735.22680041392</v>
      </c>
      <c r="L26" s="147">
        <f>'Anexo I'!M26+'Anexo II'!I26+K26</f>
        <v>1157296.6079678342</v>
      </c>
      <c r="M26" s="147">
        <f>'Anexo I'!N26+'Anexo II'!J26+L26</f>
        <v>1376172.7061119415</v>
      </c>
      <c r="N26" s="147">
        <f>'Anexo I'!O26+'Anexo II'!K26+M26</f>
        <v>1564418.4269161732</v>
      </c>
      <c r="O26" s="147">
        <f>'Anexo I'!P26+'Anexo II'!L26+N26</f>
        <v>1785580.374115495</v>
      </c>
      <c r="P26" s="147">
        <f>'Anexo I'!Q26+'Anexo II'!M26+O26</f>
        <v>2320000.0000000009</v>
      </c>
      <c r="Q26" s="109"/>
    </row>
    <row r="27" spans="1:17" x14ac:dyDescent="0.25">
      <c r="A27" s="114"/>
      <c r="B27" s="119"/>
      <c r="C27" s="172" t="s">
        <v>20</v>
      </c>
      <c r="D27" s="154">
        <v>16034896</v>
      </c>
      <c r="E27" s="154">
        <v>395660.95000000019</v>
      </c>
      <c r="F27" s="138">
        <v>15639235.050000001</v>
      </c>
      <c r="G27" s="138">
        <v>2667755.6191316787</v>
      </c>
      <c r="H27" s="138">
        <f>'Anexo I'!I27+'Anexo I'!G27</f>
        <v>3774789.4146023784</v>
      </c>
      <c r="I27" s="138">
        <f>'Anexo I'!J27+'Anexo I'!I27</f>
        <v>2338802.6253922414</v>
      </c>
      <c r="J27" s="138">
        <f>'Anexo I'!K27+'Anexo I'!J27</f>
        <v>2344265.9980960088</v>
      </c>
      <c r="K27" s="138">
        <f>'Anexo I'!L27+'Anexo I'!K27</f>
        <v>2313445.0823676204</v>
      </c>
      <c r="L27" s="138">
        <f>'Anexo I'!M27+'Anexo I'!L27</f>
        <v>2433079.5869990168</v>
      </c>
      <c r="M27" s="138">
        <f>'Anexo I'!N27+'Anexo I'!M27</f>
        <v>2514157.3593920646</v>
      </c>
      <c r="N27" s="138">
        <f>'Anexo I'!O27+'Anexo I'!N27</f>
        <v>2355120.1904672403</v>
      </c>
      <c r="O27" s="138">
        <f>'Anexo I'!P27+'Anexo I'!O27</f>
        <v>2370712.0697735939</v>
      </c>
      <c r="P27" s="138">
        <f>'Anexo I'!Q27+'Anexo I'!P27</f>
        <v>4731979.8598353565</v>
      </c>
    </row>
    <row r="28" spans="1:17" x14ac:dyDescent="0.25">
      <c r="A28" s="117" t="s">
        <v>39</v>
      </c>
      <c r="B28" s="118"/>
      <c r="C28" s="173"/>
      <c r="D28" s="155">
        <v>18354896</v>
      </c>
      <c r="E28" s="155">
        <v>395660.95000000019</v>
      </c>
      <c r="F28" s="131">
        <v>17959235.050000001</v>
      </c>
      <c r="G28" s="131">
        <v>2714975.4547982146</v>
      </c>
      <c r="H28" s="129">
        <f t="shared" ref="H28:I28" si="41">SUM(H26:H27)</f>
        <v>4077079.8277099053</v>
      </c>
      <c r="I28" s="129">
        <f t="shared" si="41"/>
        <v>2868063.5208824761</v>
      </c>
      <c r="J28" s="129">
        <f t="shared" ref="J28" si="42">SUM(J26:J27)</f>
        <v>3083011.5418394315</v>
      </c>
      <c r="K28" s="129">
        <f t="shared" ref="K28" si="43">SUM(K26:K27)</f>
        <v>3259180.3091680342</v>
      </c>
      <c r="L28" s="129">
        <f t="shared" ref="L28" si="44">SUM(L26:L27)</f>
        <v>3590376.1949668508</v>
      </c>
      <c r="M28" s="129">
        <f t="shared" ref="M28" si="45">SUM(M26:M27)</f>
        <v>3890330.0655040061</v>
      </c>
      <c r="N28" s="129">
        <f t="shared" ref="N28" si="46">SUM(N26:N27)</f>
        <v>3919538.6173834135</v>
      </c>
      <c r="O28" s="129">
        <f t="shared" ref="O28" si="47">SUM(O26:O27)</f>
        <v>4156292.4438890889</v>
      </c>
      <c r="P28" s="129">
        <f t="shared" ref="P28" si="48">SUM(P26:P27)</f>
        <v>7051979.8598353574</v>
      </c>
    </row>
    <row r="29" spans="1:17" x14ac:dyDescent="0.25">
      <c r="A29" s="112" t="s">
        <v>40</v>
      </c>
      <c r="B29" s="113" t="s">
        <v>41</v>
      </c>
      <c r="C29" s="171" t="s">
        <v>19</v>
      </c>
      <c r="D29" s="152">
        <v>70000</v>
      </c>
      <c r="E29" s="153">
        <v>2659.86</v>
      </c>
      <c r="F29" s="147">
        <v>67340.14</v>
      </c>
      <c r="G29" s="147">
        <v>7649.9768671877246</v>
      </c>
      <c r="H29" s="147">
        <f>'Anexo I'!I29+'Anexo II'!E29+G29</f>
        <v>13483.79126284664</v>
      </c>
      <c r="I29" s="147">
        <f>'Anexo I'!J29+'Anexo II'!F29+H29</f>
        <v>19286.896677115965</v>
      </c>
      <c r="J29" s="147">
        <f>'Anexo I'!K29+'Anexo II'!G29+I29</f>
        <v>24582.459626601383</v>
      </c>
      <c r="K29" s="147">
        <f>'Anexo I'!L29+'Anexo II'!H29+J29</f>
        <v>30067.244642407666</v>
      </c>
      <c r="L29" s="147">
        <f>'Anexo I'!M29+'Anexo II'!I29+K29</f>
        <v>35684.727412866552</v>
      </c>
      <c r="M29" s="147">
        <f>'Anexo I'!N29+'Anexo II'!J29+L29</f>
        <v>41514.526590769601</v>
      </c>
      <c r="N29" s="147">
        <f>'Anexo I'!O29+'Anexo II'!K29+M29</f>
        <v>46455.250812500213</v>
      </c>
      <c r="O29" s="147">
        <f>'Anexo I'!P29+'Anexo II'!L29+N29</f>
        <v>52351.398867729564</v>
      </c>
      <c r="P29" s="147">
        <f>'Anexo I'!Q29+'Anexo II'!M29+O29</f>
        <v>67340.139999999985</v>
      </c>
      <c r="Q29" s="109"/>
    </row>
    <row r="30" spans="1:17" x14ac:dyDescent="0.25">
      <c r="A30" s="114"/>
      <c r="B30" s="115"/>
      <c r="C30" s="172" t="s">
        <v>20</v>
      </c>
      <c r="D30" s="154">
        <v>7907053</v>
      </c>
      <c r="E30" s="154">
        <v>481.31000000005588</v>
      </c>
      <c r="F30" s="138">
        <v>7906571.6899999995</v>
      </c>
      <c r="G30" s="138">
        <v>1118634.9890230412</v>
      </c>
      <c r="H30" s="138">
        <f>'Anexo I'!I30+'Anexo I'!G30</f>
        <v>7806707.1704083411</v>
      </c>
      <c r="I30" s="138">
        <f>'Anexo I'!J30+'Anexo I'!I30</f>
        <v>6787936.7009769585</v>
      </c>
      <c r="J30" s="138">
        <f>'Anexo I'!K30+'Anexo I'!J30</f>
        <v>99864.519591658376</v>
      </c>
      <c r="K30" s="138">
        <f>'Anexo I'!L30+'Anexo I'!K30</f>
        <v>0</v>
      </c>
      <c r="L30" s="138">
        <f>'Anexo I'!M30+'Anexo I'!L30</f>
        <v>0</v>
      </c>
      <c r="M30" s="138">
        <f>'Anexo I'!N30+'Anexo I'!M30</f>
        <v>0</v>
      </c>
      <c r="N30" s="138">
        <f>'Anexo I'!O30+'Anexo I'!N30</f>
        <v>0</v>
      </c>
      <c r="O30" s="138">
        <f>'Anexo I'!P30+'Anexo I'!O30</f>
        <v>0</v>
      </c>
      <c r="P30" s="138">
        <f>'Anexo I'!Q30+'Anexo I'!P30</f>
        <v>0</v>
      </c>
    </row>
    <row r="31" spans="1:17" x14ac:dyDescent="0.25">
      <c r="A31" s="117" t="s">
        <v>42</v>
      </c>
      <c r="B31" s="118"/>
      <c r="C31" s="173"/>
      <c r="D31" s="155">
        <v>7977053</v>
      </c>
      <c r="E31" s="155">
        <v>3141.170000000056</v>
      </c>
      <c r="F31" s="131">
        <v>7973911.8299999991</v>
      </c>
      <c r="G31" s="131">
        <v>1126284.965890229</v>
      </c>
      <c r="H31" s="129">
        <f t="shared" ref="H31:I31" si="49">SUM(H29:H30)</f>
        <v>7820190.9616711875</v>
      </c>
      <c r="I31" s="129">
        <f t="shared" si="49"/>
        <v>6807223.5976540744</v>
      </c>
      <c r="J31" s="129">
        <f t="shared" ref="J31" si="50">SUM(J29:J30)</f>
        <v>124446.97921825976</v>
      </c>
      <c r="K31" s="129">
        <f t="shared" ref="K31" si="51">SUM(K29:K30)</f>
        <v>30067.244642407666</v>
      </c>
      <c r="L31" s="129">
        <f t="shared" ref="L31" si="52">SUM(L29:L30)</f>
        <v>35684.727412866552</v>
      </c>
      <c r="M31" s="129">
        <f t="shared" ref="M31" si="53">SUM(M29:M30)</f>
        <v>41514.526590769601</v>
      </c>
      <c r="N31" s="129">
        <f t="shared" ref="N31" si="54">SUM(N29:N30)</f>
        <v>46455.250812500213</v>
      </c>
      <c r="O31" s="129">
        <f t="shared" ref="O31" si="55">SUM(O29:O30)</f>
        <v>52351.398867729564</v>
      </c>
      <c r="P31" s="129">
        <f t="shared" ref="P31" si="56">SUM(P29:P30)</f>
        <v>67340.139999999985</v>
      </c>
    </row>
    <row r="32" spans="1:17" x14ac:dyDescent="0.25">
      <c r="A32" s="120">
        <v>1161</v>
      </c>
      <c r="B32" s="113" t="s">
        <v>43</v>
      </c>
      <c r="C32" s="171" t="s">
        <v>19</v>
      </c>
      <c r="D32" s="152">
        <v>0</v>
      </c>
      <c r="E32" s="153">
        <v>0</v>
      </c>
      <c r="F32" s="147">
        <v>0</v>
      </c>
      <c r="G32" s="147">
        <v>0</v>
      </c>
      <c r="H32" s="147">
        <f>'Anexo I'!I32+'Anexo II'!E32+G32</f>
        <v>0</v>
      </c>
      <c r="I32" s="147">
        <f>'Anexo I'!J32+'Anexo II'!F32+H32</f>
        <v>0</v>
      </c>
      <c r="J32" s="147">
        <f>'Anexo I'!K32+'Anexo II'!G32+I32</f>
        <v>0</v>
      </c>
      <c r="K32" s="147">
        <f>'Anexo I'!L32+'Anexo II'!H32+J32</f>
        <v>0</v>
      </c>
      <c r="L32" s="147">
        <f>'Anexo I'!M32+'Anexo II'!I32+K32</f>
        <v>0</v>
      </c>
      <c r="M32" s="147">
        <f>'Anexo I'!N32+'Anexo II'!J32+L32</f>
        <v>0</v>
      </c>
      <c r="N32" s="147">
        <f>'Anexo I'!O32+'Anexo II'!K32+M32</f>
        <v>0</v>
      </c>
      <c r="O32" s="147">
        <f>'Anexo I'!P32+'Anexo II'!L32+N32</f>
        <v>0</v>
      </c>
      <c r="P32" s="147">
        <f>'Anexo I'!Q32+'Anexo II'!M32+O32</f>
        <v>0</v>
      </c>
      <c r="Q32" s="109"/>
    </row>
    <row r="33" spans="1:17" x14ac:dyDescent="0.25">
      <c r="A33" s="115"/>
      <c r="B33" s="115"/>
      <c r="C33" s="172" t="s">
        <v>20</v>
      </c>
      <c r="D33" s="154">
        <v>1348111</v>
      </c>
      <c r="E33" s="154">
        <v>0</v>
      </c>
      <c r="F33" s="138">
        <v>1348111</v>
      </c>
      <c r="G33" s="138">
        <v>378560.41648118506</v>
      </c>
      <c r="H33" s="138">
        <f>'Anexo I'!I33+'Anexo I'!G33</f>
        <v>472868.43165805575</v>
      </c>
      <c r="I33" s="138">
        <f>'Anexo I'!J33+'Anexo I'!I33</f>
        <v>185175.85236326029</v>
      </c>
      <c r="J33" s="138">
        <f>'Anexo I'!K33+'Anexo I'!J33</f>
        <v>172936.97961990605</v>
      </c>
      <c r="K33" s="138">
        <f>'Anexo I'!L33+'Anexo I'!K33</f>
        <v>170663.31439611479</v>
      </c>
      <c r="L33" s="138">
        <f>'Anexo I'!M33+'Anexo I'!L33</f>
        <v>179488.77614238462</v>
      </c>
      <c r="M33" s="138">
        <f>'Anexo I'!N33+'Anexo I'!M33</f>
        <v>185469.89990707336</v>
      </c>
      <c r="N33" s="138">
        <f>'Anexo I'!O33+'Anexo I'!N33</f>
        <v>173737.69559941464</v>
      </c>
      <c r="O33" s="138">
        <f>'Anexo I'!P33+'Anexo I'!O33</f>
        <v>174887.91170800873</v>
      </c>
      <c r="P33" s="138">
        <f>'Anexo I'!Q33+'Anexo I'!P33</f>
        <v>349079.11698023893</v>
      </c>
    </row>
    <row r="34" spans="1:17" x14ac:dyDescent="0.25">
      <c r="A34" s="121" t="s">
        <v>44</v>
      </c>
      <c r="B34" s="118"/>
      <c r="C34" s="173"/>
      <c r="D34" s="155">
        <v>1348111</v>
      </c>
      <c r="E34" s="155">
        <v>0</v>
      </c>
      <c r="F34" s="131">
        <v>1348111</v>
      </c>
      <c r="G34" s="131">
        <v>378560.41648118506</v>
      </c>
      <c r="H34" s="129">
        <f t="shared" ref="H34:I34" si="57">SUM(H32:H33)</f>
        <v>472868.43165805575</v>
      </c>
      <c r="I34" s="129">
        <f t="shared" si="57"/>
        <v>185175.85236326029</v>
      </c>
      <c r="J34" s="129">
        <f t="shared" ref="J34" si="58">SUM(J32:J33)</f>
        <v>172936.97961990605</v>
      </c>
      <c r="K34" s="129">
        <f t="shared" ref="K34" si="59">SUM(K32:K33)</f>
        <v>170663.31439611479</v>
      </c>
      <c r="L34" s="129">
        <f t="shared" ref="L34" si="60">SUM(L32:L33)</f>
        <v>179488.77614238462</v>
      </c>
      <c r="M34" s="129">
        <f t="shared" ref="M34" si="61">SUM(M32:M33)</f>
        <v>185469.89990707336</v>
      </c>
      <c r="N34" s="129">
        <f t="shared" ref="N34" si="62">SUM(N32:N33)</f>
        <v>173737.69559941464</v>
      </c>
      <c r="O34" s="129">
        <f t="shared" ref="O34" si="63">SUM(O32:O33)</f>
        <v>174887.91170800873</v>
      </c>
      <c r="P34" s="129">
        <f t="shared" ref="P34" si="64">SUM(P32:P33)</f>
        <v>349079.11698023893</v>
      </c>
    </row>
    <row r="35" spans="1:17" x14ac:dyDescent="0.25">
      <c r="A35" s="122" t="s">
        <v>45</v>
      </c>
      <c r="B35" s="123" t="s">
        <v>46</v>
      </c>
      <c r="C35" s="171" t="s">
        <v>19</v>
      </c>
      <c r="D35" s="152">
        <v>31892332</v>
      </c>
      <c r="E35" s="153">
        <v>10562034.469999999</v>
      </c>
      <c r="F35" s="147">
        <v>21330297.530000001</v>
      </c>
      <c r="G35" s="147">
        <v>2072265.7409525947</v>
      </c>
      <c r="H35" s="147">
        <f>'Anexo I'!I35+'Anexo II'!E35+G35</f>
        <v>4007878.0100189615</v>
      </c>
      <c r="I35" s="147">
        <f>'Anexo I'!J35+'Anexo II'!F35+H35</f>
        <v>5889900.638417731</v>
      </c>
      <c r="J35" s="147">
        <f>'Anexo I'!K35+'Anexo II'!G35+I35</f>
        <v>7611156.8683066331</v>
      </c>
      <c r="K35" s="147">
        <f>'Anexo I'!L35+'Anexo II'!H35+J35</f>
        <v>9377729.243594965</v>
      </c>
      <c r="L35" s="147">
        <f>'Anexo I'!M35+'Anexo II'!I35+K35</f>
        <v>11186334.239966396</v>
      </c>
      <c r="M35" s="147">
        <f>'Anexo I'!N35+'Anexo II'!J35+L35</f>
        <v>13062191.43007079</v>
      </c>
      <c r="N35" s="147">
        <f>'Anexo I'!O35+'Anexo II'!K35+M35</f>
        <v>14656430.058918409</v>
      </c>
      <c r="O35" s="147">
        <f>'Anexo I'!P35+'Anexo II'!L35+N35</f>
        <v>16553303.559564352</v>
      </c>
      <c r="P35" s="147">
        <f>'Anexo I'!Q35+'Anexo II'!M35+O35</f>
        <v>21330297.529999997</v>
      </c>
      <c r="Q35" s="109"/>
    </row>
    <row r="36" spans="1:17" x14ac:dyDescent="0.25">
      <c r="A36" s="114"/>
      <c r="B36" s="125"/>
      <c r="C36" s="172" t="s">
        <v>20</v>
      </c>
      <c r="D36" s="154">
        <v>35653398</v>
      </c>
      <c r="E36" s="154">
        <v>617483.68000000005</v>
      </c>
      <c r="F36" s="138">
        <v>35035914.32</v>
      </c>
      <c r="G36" s="138">
        <v>6317261.3124090796</v>
      </c>
      <c r="H36" s="138">
        <f>'Anexo I'!I36+'Anexo I'!G36</f>
        <v>8768216.8575524129</v>
      </c>
      <c r="I36" s="138">
        <f>'Anexo I'!J36+'Anexo I'!I36</f>
        <v>5178072.509758913</v>
      </c>
      <c r="J36" s="138">
        <f>'Anexo I'!K36+'Anexo I'!J36</f>
        <v>5190168.3316554688</v>
      </c>
      <c r="K36" s="138">
        <f>'Anexo I'!L36+'Anexo I'!K36</f>
        <v>5121931.3052702248</v>
      </c>
      <c r="L36" s="138">
        <f>'Anexo I'!M36+'Anexo I'!L36</f>
        <v>5386800.2313287333</v>
      </c>
      <c r="M36" s="138">
        <f>'Anexo I'!N36+'Anexo I'!M36</f>
        <v>5566305.1539856941</v>
      </c>
      <c r="N36" s="138">
        <f>'Anexo I'!O36+'Anexo I'!N36</f>
        <v>5214199.3441585787</v>
      </c>
      <c r="O36" s="138">
        <f>'Anexo I'!P36+'Anexo I'!O36</f>
        <v>5248719.5215926096</v>
      </c>
      <c r="P36" s="138">
        <f>'Anexo I'!Q36+'Anexo I'!P36</f>
        <v>10476529.555304807</v>
      </c>
    </row>
    <row r="37" spans="1:17" x14ac:dyDescent="0.25">
      <c r="A37" s="126" t="s">
        <v>47</v>
      </c>
      <c r="B37" s="127"/>
      <c r="C37" s="173"/>
      <c r="D37" s="155">
        <v>67545730</v>
      </c>
      <c r="E37" s="155">
        <v>11179518.149999999</v>
      </c>
      <c r="F37" s="131">
        <v>56366211.850000001</v>
      </c>
      <c r="G37" s="131">
        <v>8389527.0533616748</v>
      </c>
      <c r="H37" s="129">
        <f t="shared" ref="H37:I37" si="65">SUM(H35:H36)</f>
        <v>12776094.867571374</v>
      </c>
      <c r="I37" s="129">
        <f t="shared" si="65"/>
        <v>11067973.148176644</v>
      </c>
      <c r="J37" s="129">
        <f t="shared" ref="J37" si="66">SUM(J35:J36)</f>
        <v>12801325.199962102</v>
      </c>
      <c r="K37" s="129">
        <f t="shared" ref="K37" si="67">SUM(K35:K36)</f>
        <v>14499660.54886519</v>
      </c>
      <c r="L37" s="129">
        <f t="shared" ref="L37" si="68">SUM(L35:L36)</f>
        <v>16573134.47129513</v>
      </c>
      <c r="M37" s="129">
        <f t="shared" ref="M37" si="69">SUM(M35:M36)</f>
        <v>18628496.584056482</v>
      </c>
      <c r="N37" s="129">
        <f t="shared" ref="N37" si="70">SUM(N35:N36)</f>
        <v>19870629.403076988</v>
      </c>
      <c r="O37" s="129">
        <f t="shared" ref="O37" si="71">SUM(O35:O36)</f>
        <v>21802023.081156962</v>
      </c>
      <c r="P37" s="129">
        <f t="shared" ref="P37" si="72">SUM(P35:P36)</f>
        <v>31806827.085304804</v>
      </c>
    </row>
    <row r="38" spans="1:17" x14ac:dyDescent="0.25">
      <c r="A38" s="112" t="s">
        <v>48</v>
      </c>
      <c r="B38" s="113" t="s">
        <v>49</v>
      </c>
      <c r="C38" s="171" t="s">
        <v>19</v>
      </c>
      <c r="D38" s="152">
        <v>680498</v>
      </c>
      <c r="E38" s="153">
        <v>87258.79</v>
      </c>
      <c r="F38" s="147">
        <v>593239.21</v>
      </c>
      <c r="G38" s="147">
        <v>94701.336832477944</v>
      </c>
      <c r="H38" s="147">
        <f>'Anexo I'!I38+'Anexo II'!E38+G38</f>
        <v>140188.33794284621</v>
      </c>
      <c r="I38" s="147">
        <f>'Anexo I'!J38+'Anexo II'!F38+H38</f>
        <v>187870.23669989366</v>
      </c>
      <c r="J38" s="147">
        <f>'Anexo I'!K38+'Anexo II'!G38+I38</f>
        <v>231101.02248559555</v>
      </c>
      <c r="K38" s="147">
        <f>'Anexo I'!L38+'Anexo II'!H38+J38</f>
        <v>277061.58691565052</v>
      </c>
      <c r="L38" s="147">
        <f>'Anexo I'!M38+'Anexo II'!I38+K38</f>
        <v>324185.90164836065</v>
      </c>
      <c r="M38" s="147">
        <f>'Anexo I'!N38+'Anexo II'!J38+L38</f>
        <v>373172.21686531906</v>
      </c>
      <c r="N38" s="147">
        <f>'Anexo I'!O38+'Anexo II'!K38+M38</f>
        <v>414361.40505448775</v>
      </c>
      <c r="O38" s="147">
        <f>'Anexo I'!P38+'Anexo II'!L38+N38</f>
        <v>463929.59542277374</v>
      </c>
      <c r="P38" s="147">
        <f>'Anexo I'!Q38+'Anexo II'!M38+O38</f>
        <v>593239.21</v>
      </c>
      <c r="Q38" s="109"/>
    </row>
    <row r="39" spans="1:17" x14ac:dyDescent="0.25">
      <c r="A39" s="114"/>
      <c r="B39" s="115"/>
      <c r="C39" s="172" t="s">
        <v>20</v>
      </c>
      <c r="D39" s="154">
        <v>0</v>
      </c>
      <c r="E39" s="154">
        <v>0</v>
      </c>
      <c r="F39" s="138">
        <v>0</v>
      </c>
      <c r="G39" s="138">
        <v>0</v>
      </c>
      <c r="H39" s="138">
        <f>'Anexo I'!I39+'Anexo I'!G39</f>
        <v>0</v>
      </c>
      <c r="I39" s="138">
        <f>'Anexo I'!J39+'Anexo I'!I39</f>
        <v>0</v>
      </c>
      <c r="J39" s="138">
        <f>'Anexo I'!K39+'Anexo I'!J39</f>
        <v>0</v>
      </c>
      <c r="K39" s="138">
        <f>'Anexo I'!L39+'Anexo I'!K39</f>
        <v>0</v>
      </c>
      <c r="L39" s="138">
        <f>'Anexo I'!M39+'Anexo I'!L39</f>
        <v>0</v>
      </c>
      <c r="M39" s="138">
        <f>'Anexo I'!N39+'Anexo I'!M39</f>
        <v>0</v>
      </c>
      <c r="N39" s="138">
        <f>'Anexo I'!O39+'Anexo I'!N39</f>
        <v>0</v>
      </c>
      <c r="O39" s="138">
        <f>'Anexo I'!P39+'Anexo I'!O39</f>
        <v>0</v>
      </c>
      <c r="P39" s="138">
        <f>'Anexo I'!Q39+'Anexo I'!P39</f>
        <v>0</v>
      </c>
    </row>
    <row r="40" spans="1:17" x14ac:dyDescent="0.25">
      <c r="A40" s="117" t="s">
        <v>50</v>
      </c>
      <c r="B40" s="118"/>
      <c r="C40" s="173"/>
      <c r="D40" s="155">
        <v>680498</v>
      </c>
      <c r="E40" s="155">
        <v>87258.79</v>
      </c>
      <c r="F40" s="131">
        <v>593239.21</v>
      </c>
      <c r="G40" s="131">
        <v>94701.336832477944</v>
      </c>
      <c r="H40" s="129">
        <f t="shared" ref="H40:I40" si="73">SUM(H38:H39)</f>
        <v>140188.33794284621</v>
      </c>
      <c r="I40" s="129">
        <f t="shared" si="73"/>
        <v>187870.23669989366</v>
      </c>
      <c r="J40" s="129">
        <f t="shared" ref="J40" si="74">SUM(J38:J39)</f>
        <v>231101.02248559555</v>
      </c>
      <c r="K40" s="129">
        <f t="shared" ref="K40" si="75">SUM(K38:K39)</f>
        <v>277061.58691565052</v>
      </c>
      <c r="L40" s="129">
        <f t="shared" ref="L40" si="76">SUM(L38:L39)</f>
        <v>324185.90164836065</v>
      </c>
      <c r="M40" s="129">
        <f t="shared" ref="M40" si="77">SUM(M38:M39)</f>
        <v>373172.21686531906</v>
      </c>
      <c r="N40" s="129">
        <f t="shared" ref="N40" si="78">SUM(N38:N39)</f>
        <v>414361.40505448775</v>
      </c>
      <c r="O40" s="129">
        <f t="shared" ref="O40" si="79">SUM(O38:O39)</f>
        <v>463929.59542277374</v>
      </c>
      <c r="P40" s="129">
        <f t="shared" ref="P40" si="80">SUM(P38:P39)</f>
        <v>593239.21</v>
      </c>
    </row>
    <row r="41" spans="1:17" x14ac:dyDescent="0.25">
      <c r="A41" s="112" t="s">
        <v>51</v>
      </c>
      <c r="B41" s="113" t="s">
        <v>52</v>
      </c>
      <c r="C41" s="171" t="s">
        <v>19</v>
      </c>
      <c r="D41" s="152">
        <v>7820426</v>
      </c>
      <c r="E41" s="153">
        <v>233438.85999999984</v>
      </c>
      <c r="F41" s="147">
        <v>7586987.1400000006</v>
      </c>
      <c r="G41" s="147">
        <v>3617550.1072554574</v>
      </c>
      <c r="H41" s="147">
        <f>'Anexo I'!I41+'Anexo II'!E41+G41</f>
        <v>4309484.1773396078</v>
      </c>
      <c r="I41" s="147">
        <f>'Anexo I'!J41+'Anexo II'!F41+H41</f>
        <v>4885839.0230850354</v>
      </c>
      <c r="J41" s="147">
        <f>'Anexo I'!K41+'Anexo II'!G41+I41</f>
        <v>5272196.0227201218</v>
      </c>
      <c r="K41" s="147">
        <f>'Anexo I'!L41+'Anexo II'!H41+J41</f>
        <v>5672249.5024215728</v>
      </c>
      <c r="L41" s="147">
        <f>'Anexo I'!M41+'Anexo II'!I41+K41</f>
        <v>6050711.9272277504</v>
      </c>
      <c r="M41" s="147">
        <f>'Anexo I'!N41+'Anexo II'!J41+L41</f>
        <v>6436673.0617428115</v>
      </c>
      <c r="N41" s="147">
        <f>'Anexo I'!O41+'Anexo II'!K41+M41</f>
        <v>6815135.5299311792</v>
      </c>
      <c r="O41" s="147">
        <f>'Anexo I'!P41+'Anexo II'!L41+N41</f>
        <v>7201095.9850122733</v>
      </c>
      <c r="P41" s="147">
        <f>'Anexo I'!Q41+'Anexo II'!M41+O41</f>
        <v>7586987.1399999978</v>
      </c>
      <c r="Q41" s="109"/>
    </row>
    <row r="42" spans="1:17" x14ac:dyDescent="0.25">
      <c r="A42" s="114"/>
      <c r="B42" s="115"/>
      <c r="C42" s="172" t="s">
        <v>20</v>
      </c>
      <c r="D42" s="154">
        <v>37076300</v>
      </c>
      <c r="E42" s="154">
        <v>286485.3</v>
      </c>
      <c r="F42" s="138">
        <v>36789814.700000003</v>
      </c>
      <c r="G42" s="138">
        <v>13568202.999999998</v>
      </c>
      <c r="H42" s="138">
        <f>'Anexo I'!I42+'Anexo I'!G42</f>
        <v>16148382.077777777</v>
      </c>
      <c r="I42" s="138">
        <f>'Anexo I'!J42+'Anexo I'!I42</f>
        <v>5160358.1555555556</v>
      </c>
      <c r="J42" s="138">
        <f>'Anexo I'!K42+'Anexo I'!J42</f>
        <v>5160358.1555555537</v>
      </c>
      <c r="K42" s="138">
        <f>'Anexo I'!L42+'Anexo I'!K42</f>
        <v>5160358.1555555537</v>
      </c>
      <c r="L42" s="138">
        <f>'Anexo I'!M42+'Anexo I'!L42</f>
        <v>5160358.1555555537</v>
      </c>
      <c r="M42" s="138">
        <f>'Anexo I'!N42+'Anexo I'!M42</f>
        <v>5160358.1555555537</v>
      </c>
      <c r="N42" s="138">
        <f>'Anexo I'!O42+'Anexo I'!N42</f>
        <v>5160358.1555555537</v>
      </c>
      <c r="O42" s="138">
        <f>'Anexo I'!P42+'Anexo I'!O42</f>
        <v>5160358.1555555537</v>
      </c>
      <c r="P42" s="138">
        <f>'Anexo I'!Q42+'Anexo I'!P42</f>
        <v>5160358.1555555575</v>
      </c>
    </row>
    <row r="43" spans="1:17" x14ac:dyDescent="0.25">
      <c r="A43" s="117" t="s">
        <v>53</v>
      </c>
      <c r="B43" s="118"/>
      <c r="C43" s="173"/>
      <c r="D43" s="155">
        <v>44896726</v>
      </c>
      <c r="E43" s="155">
        <v>519924.1599999998</v>
      </c>
      <c r="F43" s="131">
        <v>44376801.840000004</v>
      </c>
      <c r="G43" s="131">
        <v>17185753.107255455</v>
      </c>
      <c r="H43" s="129">
        <f t="shared" ref="H43:I43" si="81">SUM(H41:H42)</f>
        <v>20457866.255117387</v>
      </c>
      <c r="I43" s="129">
        <f t="shared" si="81"/>
        <v>10046197.178640591</v>
      </c>
      <c r="J43" s="129">
        <f t="shared" ref="J43" si="82">SUM(J41:J42)</f>
        <v>10432554.178275675</v>
      </c>
      <c r="K43" s="129">
        <f t="shared" ref="K43" si="83">SUM(K41:K42)</f>
        <v>10832607.657977127</v>
      </c>
      <c r="L43" s="129">
        <f t="shared" ref="L43" si="84">SUM(L41:L42)</f>
        <v>11211070.082783304</v>
      </c>
      <c r="M43" s="129">
        <f t="shared" ref="M43" si="85">SUM(M41:M42)</f>
        <v>11597031.217298366</v>
      </c>
      <c r="N43" s="129">
        <f t="shared" ref="N43" si="86">SUM(N41:N42)</f>
        <v>11975493.685486734</v>
      </c>
      <c r="O43" s="129">
        <f t="shared" ref="O43" si="87">SUM(O41:O42)</f>
        <v>12361454.140567828</v>
      </c>
      <c r="P43" s="129">
        <f t="shared" ref="P43" si="88">SUM(P41:P42)</f>
        <v>12747345.295555554</v>
      </c>
    </row>
    <row r="44" spans="1:17" x14ac:dyDescent="0.25">
      <c r="A44" s="112" t="s">
        <v>54</v>
      </c>
      <c r="B44" s="113" t="s">
        <v>55</v>
      </c>
      <c r="C44" s="171" t="s">
        <v>19</v>
      </c>
      <c r="D44" s="152">
        <v>342360</v>
      </c>
      <c r="E44" s="153">
        <v>6522.15</v>
      </c>
      <c r="F44" s="147">
        <v>335837.85</v>
      </c>
      <c r="G44" s="147">
        <v>58431.305438421434</v>
      </c>
      <c r="H44" s="147">
        <f>'Anexo I'!I44+'Anexo II'!E44+G44</f>
        <v>82455.766297756432</v>
      </c>
      <c r="I44" s="147">
        <f>'Anexo I'!J44+'Anexo II'!F44+H44</f>
        <v>108862.00606098041</v>
      </c>
      <c r="J44" s="147">
        <f>'Anexo I'!K44+'Anexo II'!G44+I44</f>
        <v>132737.0367985515</v>
      </c>
      <c r="K44" s="147">
        <f>'Anexo I'!L44+'Anexo II'!H44+J44</f>
        <v>158400.73008270958</v>
      </c>
      <c r="L44" s="147">
        <f>'Anexo I'!M44+'Anexo II'!I44+K44</f>
        <v>184726.2118428399</v>
      </c>
      <c r="M44" s="147">
        <f>'Anexo I'!N44+'Anexo II'!J44+L44</f>
        <v>212110.55516452581</v>
      </c>
      <c r="N44" s="147">
        <f>'Anexo I'!O44+'Anexo II'!K44+M44</f>
        <v>235060.91569719769</v>
      </c>
      <c r="O44" s="147">
        <f>'Anexo I'!P44+'Anexo II'!L44+N44</f>
        <v>262776.15325686976</v>
      </c>
      <c r="P44" s="147">
        <f>'Anexo I'!Q44+'Anexo II'!M44+O44</f>
        <v>335837.85</v>
      </c>
      <c r="Q44" s="109"/>
    </row>
    <row r="45" spans="1:17" x14ac:dyDescent="0.25">
      <c r="A45" s="114"/>
      <c r="B45" s="115"/>
      <c r="C45" s="172" t="s">
        <v>20</v>
      </c>
      <c r="D45" s="154">
        <v>858167</v>
      </c>
      <c r="E45" s="154">
        <v>0</v>
      </c>
      <c r="F45" s="138">
        <v>858167</v>
      </c>
      <c r="G45" s="138">
        <v>154734.5143948897</v>
      </c>
      <c r="H45" s="138">
        <f>'Anexo I'!I45+'Anexo I'!G45</f>
        <v>375718.03166229406</v>
      </c>
      <c r="I45" s="138">
        <f>'Anexo I'!J45+'Anexo I'!I45</f>
        <v>271071.45390501659</v>
      </c>
      <c r="J45" s="138">
        <f>'Anexo I'!K45+'Anexo I'!J45</f>
        <v>95325.879273808852</v>
      </c>
      <c r="K45" s="138">
        <f>'Anexo I'!L45+'Anexo I'!K45</f>
        <v>94072.595348597795</v>
      </c>
      <c r="L45" s="138">
        <f>'Anexo I'!M45+'Anexo I'!L45</f>
        <v>98937.343783603341</v>
      </c>
      <c r="M45" s="138">
        <f>'Anexo I'!N45+'Anexo I'!M45</f>
        <v>102234.24351648614</v>
      </c>
      <c r="N45" s="138">
        <f>'Anexo I'!O45+'Anexo I'!N45</f>
        <v>95767.247886600671</v>
      </c>
      <c r="O45" s="138">
        <f>'Anexo I'!P45+'Anexo I'!O45</f>
        <v>96401.267066001194</v>
      </c>
      <c r="P45" s="138">
        <f>'Anexo I'!Q45+'Anexo I'!P45</f>
        <v>192418.49739369308</v>
      </c>
    </row>
    <row r="46" spans="1:17" x14ac:dyDescent="0.25">
      <c r="A46" s="117" t="s">
        <v>56</v>
      </c>
      <c r="B46" s="118"/>
      <c r="C46" s="173"/>
      <c r="D46" s="155">
        <v>1200527</v>
      </c>
      <c r="E46" s="155">
        <v>6522.15</v>
      </c>
      <c r="F46" s="131">
        <v>1194004.8500000001</v>
      </c>
      <c r="G46" s="131">
        <v>213165.81983331114</v>
      </c>
      <c r="H46" s="129">
        <f t="shared" ref="H46:I46" si="89">SUM(H44:H45)</f>
        <v>458173.79796005052</v>
      </c>
      <c r="I46" s="129">
        <f t="shared" si="89"/>
        <v>379933.45996599703</v>
      </c>
      <c r="J46" s="129">
        <f t="shared" ref="J46" si="90">SUM(J44:J45)</f>
        <v>228062.91607236036</v>
      </c>
      <c r="K46" s="129">
        <f t="shared" ref="K46" si="91">SUM(K44:K45)</f>
        <v>252473.32543130737</v>
      </c>
      <c r="L46" s="129">
        <f t="shared" ref="L46" si="92">SUM(L44:L45)</f>
        <v>283663.55562644324</v>
      </c>
      <c r="M46" s="129">
        <f t="shared" ref="M46" si="93">SUM(M44:M45)</f>
        <v>314344.79868101195</v>
      </c>
      <c r="N46" s="129">
        <f t="shared" ref="N46" si="94">SUM(N44:N45)</f>
        <v>330828.16358379833</v>
      </c>
      <c r="O46" s="129">
        <f t="shared" ref="O46" si="95">SUM(O44:O45)</f>
        <v>359177.42032287095</v>
      </c>
      <c r="P46" s="129">
        <f t="shared" ref="P46" si="96">SUM(P44:P45)</f>
        <v>528256.34739369305</v>
      </c>
    </row>
    <row r="47" spans="1:17" x14ac:dyDescent="0.25">
      <c r="A47" s="112" t="s">
        <v>57</v>
      </c>
      <c r="B47" s="113" t="s">
        <v>58</v>
      </c>
      <c r="C47" s="171" t="s">
        <v>19</v>
      </c>
      <c r="D47" s="152">
        <v>5593972</v>
      </c>
      <c r="E47" s="153">
        <v>490914</v>
      </c>
      <c r="F47" s="147">
        <v>5103058</v>
      </c>
      <c r="G47" s="147">
        <v>905084.22968352749</v>
      </c>
      <c r="H47" s="147">
        <f>'Anexo I'!I47+'Anexo II'!E47+G47</f>
        <v>1515787.0548798679</v>
      </c>
      <c r="I47" s="147">
        <f>'Anexo I'!J47+'Anexo II'!F47+H47</f>
        <v>1888789.6176687044</v>
      </c>
      <c r="J47" s="147">
        <f>'Anexo I'!K47+'Anexo II'!G47+I47</f>
        <v>2225821.2432004362</v>
      </c>
      <c r="K47" s="147">
        <f>'Anexo I'!L47+'Anexo II'!H47+J47</f>
        <v>2589023.4118592427</v>
      </c>
      <c r="L47" s="147">
        <f>'Anexo I'!M47+'Anexo II'!I47+K47</f>
        <v>2961630.2371487012</v>
      </c>
      <c r="M47" s="147">
        <f>'Anexo I'!N47+'Anexo II'!J47+L47</f>
        <v>3349284.513047203</v>
      </c>
      <c r="N47" s="147">
        <f>'Anexo I'!O47+'Anexo II'!K47+M47</f>
        <v>3673927.5895203371</v>
      </c>
      <c r="O47" s="147">
        <f>'Anexo I'!P47+'Anexo II'!L47+N47</f>
        <v>4066284.1937341643</v>
      </c>
      <c r="P47" s="147">
        <f>'Anexo I'!Q47+'Anexo II'!M47+O47</f>
        <v>5103058.0000000009</v>
      </c>
      <c r="Q47" s="109"/>
    </row>
    <row r="48" spans="1:17" x14ac:dyDescent="0.25">
      <c r="A48" s="114"/>
      <c r="B48" s="115"/>
      <c r="C48" s="172" t="s">
        <v>20</v>
      </c>
      <c r="D48" s="154">
        <v>9070490</v>
      </c>
      <c r="E48" s="154">
        <v>30206.710000000003</v>
      </c>
      <c r="F48" s="138">
        <v>9040283.2899999991</v>
      </c>
      <c r="G48" s="138">
        <v>1629918.7853687971</v>
      </c>
      <c r="H48" s="138">
        <f>'Anexo I'!I48+'Anexo I'!G48</f>
        <v>5890817.5656466</v>
      </c>
      <c r="I48" s="138">
        <f>'Anexo I'!J48+'Anexo I'!I48</f>
        <v>4654581.995821978</v>
      </c>
      <c r="J48" s="138">
        <f>'Anexo I'!K48+'Anexo I'!J48</f>
        <v>787366.43108835071</v>
      </c>
      <c r="K48" s="138">
        <f>'Anexo I'!L48+'Anexo I'!K48</f>
        <v>787366.43108835071</v>
      </c>
      <c r="L48" s="138">
        <f>'Anexo I'!M48+'Anexo I'!L48</f>
        <v>787366.43108835071</v>
      </c>
      <c r="M48" s="138">
        <f>'Anexo I'!N48+'Anexo I'!M48</f>
        <v>787366.43108835071</v>
      </c>
      <c r="N48" s="138">
        <f>'Anexo I'!O48+'Anexo I'!N48</f>
        <v>787366.43108835071</v>
      </c>
      <c r="O48" s="138">
        <f>'Anexo I'!P48+'Anexo I'!O48</f>
        <v>787366.43108835071</v>
      </c>
      <c r="P48" s="138">
        <f>'Anexo I'!Q48+'Anexo I'!P48</f>
        <v>787366.43108835071</v>
      </c>
    </row>
    <row r="49" spans="1:17" x14ac:dyDescent="0.25">
      <c r="A49" s="117" t="s">
        <v>59</v>
      </c>
      <c r="B49" s="118"/>
      <c r="C49" s="173"/>
      <c r="D49" s="155">
        <v>14664462</v>
      </c>
      <c r="E49" s="155">
        <v>521120.71</v>
      </c>
      <c r="F49" s="131">
        <v>14143341.289999999</v>
      </c>
      <c r="G49" s="131">
        <v>2535003.0150523246</v>
      </c>
      <c r="H49" s="129">
        <f t="shared" ref="H49:I49" si="97">SUM(H47:H48)</f>
        <v>7406604.6205264684</v>
      </c>
      <c r="I49" s="129">
        <f t="shared" si="97"/>
        <v>6543371.6134906821</v>
      </c>
      <c r="J49" s="129">
        <f t="shared" ref="J49" si="98">SUM(J47:J48)</f>
        <v>3013187.6742887869</v>
      </c>
      <c r="K49" s="129">
        <f t="shared" ref="K49" si="99">SUM(K47:K48)</f>
        <v>3376389.8429475934</v>
      </c>
      <c r="L49" s="129">
        <f t="shared" ref="L49" si="100">SUM(L47:L48)</f>
        <v>3748996.6682370519</v>
      </c>
      <c r="M49" s="129">
        <f t="shared" ref="M49" si="101">SUM(M47:M48)</f>
        <v>4136650.9441355537</v>
      </c>
      <c r="N49" s="129">
        <f t="shared" ref="N49" si="102">SUM(N47:N48)</f>
        <v>4461294.0206086878</v>
      </c>
      <c r="O49" s="129">
        <f t="shared" ref="O49" si="103">SUM(O47:O48)</f>
        <v>4853650.6248225151</v>
      </c>
      <c r="P49" s="129">
        <f t="shared" ref="P49" si="104">SUM(P47:P48)</f>
        <v>5890424.4310883516</v>
      </c>
    </row>
    <row r="50" spans="1:17" x14ac:dyDescent="0.25">
      <c r="A50" s="112" t="s">
        <v>60</v>
      </c>
      <c r="B50" s="113" t="s">
        <v>61</v>
      </c>
      <c r="C50" s="171" t="s">
        <v>19</v>
      </c>
      <c r="D50" s="152">
        <v>2206292</v>
      </c>
      <c r="E50" s="153">
        <v>99633.76999999999</v>
      </c>
      <c r="F50" s="147">
        <v>2106658.23</v>
      </c>
      <c r="G50" s="147">
        <v>371397.67325596057</v>
      </c>
      <c r="H50" s="147">
        <f>'Anexo I'!I50+'Anexo II'!E50+G50</f>
        <v>520882.54160294251</v>
      </c>
      <c r="I50" s="147">
        <f>'Anexo I'!J50+'Anexo II'!F50+H50</f>
        <v>685916.34175925388</v>
      </c>
      <c r="J50" s="147">
        <f>'Anexo I'!K50+'Anexo II'!G50+I50</f>
        <v>835072.26416669949</v>
      </c>
      <c r="K50" s="147">
        <f>'Anexo I'!L50+'Anexo II'!H50+J50</f>
        <v>995650.98850281839</v>
      </c>
      <c r="L50" s="147">
        <f>'Anexo I'!M50+'Anexo II'!I50+K50</f>
        <v>1160381.0082912697</v>
      </c>
      <c r="M50" s="147">
        <f>'Anexo I'!N50+'Anexo II'!J50+L50</f>
        <v>1331753.1008034528</v>
      </c>
      <c r="N50" s="147">
        <f>'Anexo I'!O50+'Anexo II'!K50+M50</f>
        <v>1475311.513785009</v>
      </c>
      <c r="O50" s="147">
        <f>'Anexo I'!P50+'Anexo II'!L50+N50</f>
        <v>1648759.2540233582</v>
      </c>
      <c r="P50" s="147">
        <f>'Anexo I'!Q50+'Anexo II'!M50+O50</f>
        <v>2106658.2299999995</v>
      </c>
      <c r="Q50" s="109"/>
    </row>
    <row r="51" spans="1:17" x14ac:dyDescent="0.25">
      <c r="A51" s="114"/>
      <c r="B51" s="115"/>
      <c r="C51" s="172" t="s">
        <v>20</v>
      </c>
      <c r="D51" s="154">
        <v>5036213</v>
      </c>
      <c r="E51" s="154">
        <v>25864.93</v>
      </c>
      <c r="F51" s="138">
        <v>5010348.07</v>
      </c>
      <c r="G51" s="138">
        <v>900301.9185251575</v>
      </c>
      <c r="H51" s="138">
        <f>'Anexo I'!I51+'Anexo I'!G51</f>
        <v>1251068.3838983644</v>
      </c>
      <c r="I51" s="138">
        <f>'Anexo I'!J51+'Anexo I'!I51</f>
        <v>741055.54272225127</v>
      </c>
      <c r="J51" s="138">
        <f>'Anexo I'!K51+'Anexo I'!J51</f>
        <v>742786.62621776643</v>
      </c>
      <c r="K51" s="138">
        <f>'Anexo I'!L51+'Anexo I'!K51</f>
        <v>733020.94091182156</v>
      </c>
      <c r="L51" s="138">
        <f>'Anexo I'!M51+'Anexo I'!L51</f>
        <v>770927.43708015815</v>
      </c>
      <c r="M51" s="138">
        <f>'Anexo I'!N51+'Anexo I'!M51</f>
        <v>796617.13486445276</v>
      </c>
      <c r="N51" s="138">
        <f>'Anexo I'!O51+'Anexo I'!N51</f>
        <v>746225.80459525995</v>
      </c>
      <c r="O51" s="138">
        <f>'Anexo I'!P51+'Anexo I'!O51</f>
        <v>751166.13109223917</v>
      </c>
      <c r="P51" s="138">
        <f>'Anexo I'!Q51+'Anexo I'!P51</f>
        <v>1499339.8182084514</v>
      </c>
    </row>
    <row r="52" spans="1:17" x14ac:dyDescent="0.25">
      <c r="A52" s="117" t="s">
        <v>62</v>
      </c>
      <c r="B52" s="118"/>
      <c r="C52" s="173"/>
      <c r="D52" s="155">
        <v>7242505</v>
      </c>
      <c r="E52" s="155">
        <v>125498.69999999998</v>
      </c>
      <c r="F52" s="131">
        <v>7117006.3000000007</v>
      </c>
      <c r="G52" s="131">
        <v>1271699.591781118</v>
      </c>
      <c r="H52" s="129">
        <f t="shared" ref="H52:I52" si="105">SUM(H50:H51)</f>
        <v>1771950.925501307</v>
      </c>
      <c r="I52" s="129">
        <f t="shared" si="105"/>
        <v>1426971.884481505</v>
      </c>
      <c r="J52" s="129">
        <f t="shared" ref="J52" si="106">SUM(J50:J51)</f>
        <v>1577858.8903844659</v>
      </c>
      <c r="K52" s="129">
        <f t="shared" ref="K52" si="107">SUM(K50:K51)</f>
        <v>1728671.9294146399</v>
      </c>
      <c r="L52" s="129">
        <f t="shared" ref="L52" si="108">SUM(L50:L51)</f>
        <v>1931308.4453714278</v>
      </c>
      <c r="M52" s="129">
        <f t="shared" ref="M52" si="109">SUM(M50:M51)</f>
        <v>2128370.2356679058</v>
      </c>
      <c r="N52" s="129">
        <f t="shared" ref="N52" si="110">SUM(N50:N51)</f>
        <v>2221537.3183802692</v>
      </c>
      <c r="O52" s="129">
        <f t="shared" ref="O52" si="111">SUM(O50:O51)</f>
        <v>2399925.3851155974</v>
      </c>
      <c r="P52" s="129">
        <f t="shared" ref="P52" si="112">SUM(P50:P51)</f>
        <v>3605998.0482084509</v>
      </c>
    </row>
    <row r="53" spans="1:17" x14ac:dyDescent="0.25">
      <c r="A53" s="112" t="s">
        <v>63</v>
      </c>
      <c r="B53" s="113" t="s">
        <v>64</v>
      </c>
      <c r="C53" s="171" t="s">
        <v>19</v>
      </c>
      <c r="D53" s="152">
        <v>433219</v>
      </c>
      <c r="E53" s="153">
        <v>12972.63</v>
      </c>
      <c r="F53" s="147">
        <v>420246.37</v>
      </c>
      <c r="G53" s="147">
        <v>80423.85053045048</v>
      </c>
      <c r="H53" s="147">
        <f>'Anexo I'!I53+'Anexo II'!E53+G53</f>
        <v>141327.18475254119</v>
      </c>
      <c r="I53" s="147">
        <f>'Anexo I'!J53+'Anexo II'!F53+H53</f>
        <v>178241.12076249835</v>
      </c>
      <c r="J53" s="147">
        <f>'Anexo I'!K53+'Anexo II'!G53+I53</f>
        <v>215154.99658966577</v>
      </c>
      <c r="K53" s="147">
        <f>'Anexo I'!L53+'Anexo II'!H53+J53</f>
        <v>252053.87414486759</v>
      </c>
      <c r="L53" s="147">
        <f>'Anexo I'!M53+'Anexo II'!I53+K53</f>
        <v>288952.83130252216</v>
      </c>
      <c r="M53" s="147">
        <f>'Anexo I'!N53+'Anexo II'!J53+L53</f>
        <v>325852.32565412117</v>
      </c>
      <c r="N53" s="147">
        <f>'Anexo I'!O53+'Anexo II'!K53+M53</f>
        <v>362751.48767569801</v>
      </c>
      <c r="O53" s="147">
        <f>'Anexo I'!P53+'Anexo II'!L53+N53</f>
        <v>399651.075329474</v>
      </c>
      <c r="P53" s="147">
        <f>'Anexo I'!Q53+'Anexo II'!M53+O53</f>
        <v>420246.37000000005</v>
      </c>
      <c r="Q53" s="109"/>
    </row>
    <row r="54" spans="1:17" x14ac:dyDescent="0.25">
      <c r="A54" s="114"/>
      <c r="B54" s="115"/>
      <c r="C54" s="172" t="s">
        <v>20</v>
      </c>
      <c r="D54" s="154">
        <v>0</v>
      </c>
      <c r="E54" s="154">
        <v>0</v>
      </c>
      <c r="F54" s="138">
        <v>0</v>
      </c>
      <c r="G54" s="138">
        <v>0</v>
      </c>
      <c r="H54" s="138">
        <f>'Anexo I'!I54+'Anexo I'!G54</f>
        <v>0</v>
      </c>
      <c r="I54" s="138">
        <f>'Anexo I'!J54+'Anexo I'!I54</f>
        <v>0</v>
      </c>
      <c r="J54" s="138">
        <f>'Anexo I'!K54+'Anexo I'!J54</f>
        <v>0</v>
      </c>
      <c r="K54" s="138">
        <f>'Anexo I'!L54+'Anexo I'!K54</f>
        <v>0</v>
      </c>
      <c r="L54" s="138">
        <f>'Anexo I'!M54+'Anexo I'!L54</f>
        <v>0</v>
      </c>
      <c r="M54" s="138">
        <f>'Anexo I'!N54+'Anexo I'!M54</f>
        <v>0</v>
      </c>
      <c r="N54" s="138">
        <f>'Anexo I'!O54+'Anexo I'!N54</f>
        <v>0</v>
      </c>
      <c r="O54" s="138">
        <f>'Anexo I'!P54+'Anexo I'!O54</f>
        <v>0</v>
      </c>
      <c r="P54" s="138">
        <f>'Anexo I'!Q54+'Anexo I'!P54</f>
        <v>0</v>
      </c>
    </row>
    <row r="55" spans="1:17" x14ac:dyDescent="0.25">
      <c r="A55" s="117" t="s">
        <v>65</v>
      </c>
      <c r="B55" s="118"/>
      <c r="C55" s="173"/>
      <c r="D55" s="155">
        <v>433219</v>
      </c>
      <c r="E55" s="155">
        <v>12972.63</v>
      </c>
      <c r="F55" s="131">
        <v>420246.37</v>
      </c>
      <c r="G55" s="131">
        <v>80423.85053045048</v>
      </c>
      <c r="H55" s="129">
        <f t="shared" ref="H55:I55" si="113">SUM(H53:H54)</f>
        <v>141327.18475254119</v>
      </c>
      <c r="I55" s="129">
        <f t="shared" si="113"/>
        <v>178241.12076249835</v>
      </c>
      <c r="J55" s="129">
        <f t="shared" ref="J55" si="114">SUM(J53:J54)</f>
        <v>215154.99658966577</v>
      </c>
      <c r="K55" s="129">
        <f t="shared" ref="K55" si="115">SUM(K53:K54)</f>
        <v>252053.87414486759</v>
      </c>
      <c r="L55" s="129">
        <f t="shared" ref="L55" si="116">SUM(L53:L54)</f>
        <v>288952.83130252216</v>
      </c>
      <c r="M55" s="129">
        <f t="shared" ref="M55" si="117">SUM(M53:M54)</f>
        <v>325852.32565412117</v>
      </c>
      <c r="N55" s="129">
        <f t="shared" ref="N55" si="118">SUM(N53:N54)</f>
        <v>362751.48767569801</v>
      </c>
      <c r="O55" s="129">
        <f t="shared" ref="O55" si="119">SUM(O53:O54)</f>
        <v>399651.075329474</v>
      </c>
      <c r="P55" s="129">
        <f t="shared" ref="P55" si="120">SUM(P53:P54)</f>
        <v>420246.37000000005</v>
      </c>
    </row>
    <row r="56" spans="1:17" x14ac:dyDescent="0.25">
      <c r="A56" s="112" t="s">
        <v>66</v>
      </c>
      <c r="B56" s="113" t="s">
        <v>67</v>
      </c>
      <c r="C56" s="171" t="s">
        <v>19</v>
      </c>
      <c r="D56" s="152">
        <v>29180592</v>
      </c>
      <c r="E56" s="153">
        <v>280821.89</v>
      </c>
      <c r="F56" s="147">
        <v>28899770.109999999</v>
      </c>
      <c r="G56" s="147">
        <v>1488714.4717036858</v>
      </c>
      <c r="H56" s="147">
        <f>'Anexo I'!I56+'Anexo II'!E56+G56</f>
        <v>4390182.3755947696</v>
      </c>
      <c r="I56" s="147">
        <f>'Anexo I'!J56+'Anexo II'!F56+H56</f>
        <v>7095682.1767859664</v>
      </c>
      <c r="J56" s="147">
        <f>'Anexo I'!K56+'Anexo II'!G56+I56</f>
        <v>9580529.4433642197</v>
      </c>
      <c r="K56" s="147">
        <f>'Anexo I'!L56+'Anexo II'!H56+J56</f>
        <v>12086767.935695855</v>
      </c>
      <c r="L56" s="147">
        <f>'Anexo I'!M56+'Anexo II'!I56+K56</f>
        <v>14650696.371102519</v>
      </c>
      <c r="M56" s="147">
        <f>'Anexo I'!N56+'Anexo II'!J56+L56</f>
        <v>17306928.715429228</v>
      </c>
      <c r="N56" s="147">
        <f>'Anexo I'!O56+'Anexo II'!K56+M56</f>
        <v>19576638.441153247</v>
      </c>
      <c r="O56" s="147">
        <f>'Anexo I'!P56+'Anexo II'!L56+N56</f>
        <v>22261715.757017471</v>
      </c>
      <c r="P56" s="147">
        <f>'Anexo I'!Q56+'Anexo II'!M56+O56</f>
        <v>28899770.110000003</v>
      </c>
      <c r="Q56" s="109"/>
    </row>
    <row r="57" spans="1:17" x14ac:dyDescent="0.25">
      <c r="A57" s="114"/>
      <c r="B57" s="115"/>
      <c r="C57" s="172" t="s">
        <v>20</v>
      </c>
      <c r="D57" s="154">
        <v>546336</v>
      </c>
      <c r="E57" s="154">
        <v>180986.78</v>
      </c>
      <c r="F57" s="138">
        <v>365349.22</v>
      </c>
      <c r="G57" s="138">
        <v>292376.44631901686</v>
      </c>
      <c r="H57" s="138">
        <f>'Anexo I'!I57+'Anexo I'!G57</f>
        <v>359121.45492165105</v>
      </c>
      <c r="I57" s="138">
        <f>'Anexo I'!J57+'Anexo I'!I57</f>
        <v>66745.008602634189</v>
      </c>
      <c r="J57" s="138">
        <f>'Anexo I'!K57+'Anexo I'!J57</f>
        <v>0</v>
      </c>
      <c r="K57" s="138">
        <f>'Anexo I'!L57+'Anexo I'!K57</f>
        <v>0</v>
      </c>
      <c r="L57" s="138">
        <f>'Anexo I'!M57+'Anexo I'!L57</f>
        <v>0</v>
      </c>
      <c r="M57" s="138">
        <f>'Anexo I'!N57+'Anexo I'!M57</f>
        <v>0</v>
      </c>
      <c r="N57" s="138">
        <f>'Anexo I'!O57+'Anexo I'!N57</f>
        <v>0</v>
      </c>
      <c r="O57" s="138">
        <f>'Anexo I'!P57+'Anexo I'!O57</f>
        <v>0</v>
      </c>
      <c r="P57" s="138">
        <f>'Anexo I'!Q57+'Anexo I'!P57</f>
        <v>0</v>
      </c>
    </row>
    <row r="58" spans="1:17" x14ac:dyDescent="0.25">
      <c r="A58" s="117" t="s">
        <v>68</v>
      </c>
      <c r="B58" s="118"/>
      <c r="C58" s="173"/>
      <c r="D58" s="155">
        <v>29726928</v>
      </c>
      <c r="E58" s="155">
        <v>461808.67000000004</v>
      </c>
      <c r="F58" s="131">
        <v>29265119.329999998</v>
      </c>
      <c r="G58" s="131">
        <v>1781090.9180227027</v>
      </c>
      <c r="H58" s="129">
        <f t="shared" ref="H58:I58" si="121">SUM(H56:H57)</f>
        <v>4749303.8305164203</v>
      </c>
      <c r="I58" s="129">
        <f t="shared" si="121"/>
        <v>7162427.1853886005</v>
      </c>
      <c r="J58" s="129">
        <f t="shared" ref="J58" si="122">SUM(J56:J57)</f>
        <v>9580529.4433642197</v>
      </c>
      <c r="K58" s="129">
        <f t="shared" ref="K58" si="123">SUM(K56:K57)</f>
        <v>12086767.935695855</v>
      </c>
      <c r="L58" s="129">
        <f t="shared" ref="L58" si="124">SUM(L56:L57)</f>
        <v>14650696.371102519</v>
      </c>
      <c r="M58" s="129">
        <f t="shared" ref="M58" si="125">SUM(M56:M57)</f>
        <v>17306928.715429228</v>
      </c>
      <c r="N58" s="129">
        <f t="shared" ref="N58" si="126">SUM(N56:N57)</f>
        <v>19576638.441153247</v>
      </c>
      <c r="O58" s="129">
        <f t="shared" ref="O58" si="127">SUM(O56:O57)</f>
        <v>22261715.757017471</v>
      </c>
      <c r="P58" s="129">
        <f t="shared" ref="P58" si="128">SUM(P56:P57)</f>
        <v>28899770.110000003</v>
      </c>
    </row>
    <row r="59" spans="1:17" x14ac:dyDescent="0.25">
      <c r="A59" s="112" t="s">
        <v>69</v>
      </c>
      <c r="B59" s="113" t="s">
        <v>70</v>
      </c>
      <c r="C59" s="171" t="s">
        <v>19</v>
      </c>
      <c r="D59" s="152">
        <v>22885463</v>
      </c>
      <c r="E59" s="153">
        <v>4936011.7799999993</v>
      </c>
      <c r="F59" s="147">
        <v>17949451.219999999</v>
      </c>
      <c r="G59" s="147">
        <v>2256300.9514908851</v>
      </c>
      <c r="H59" s="147">
        <f>'Anexo I'!I59+'Anexo II'!E59+G59</f>
        <v>10709501.823927535</v>
      </c>
      <c r="I59" s="147">
        <f>'Anexo I'!J59+'Anexo II'!F59+H59</f>
        <v>11461460.594394227</v>
      </c>
      <c r="J59" s="147">
        <f>'Anexo I'!K59+'Anexo II'!G59+I59</f>
        <v>12140686.076034309</v>
      </c>
      <c r="K59" s="147">
        <f>'Anexo I'!L59+'Anexo II'!H59+J59</f>
        <v>12873579.424362039</v>
      </c>
      <c r="L59" s="147">
        <f>'Anexo I'!M59+'Anexo II'!I59+K59</f>
        <v>13625489.002434997</v>
      </c>
      <c r="M59" s="147">
        <f>'Anexo I'!N59+'Anexo II'!J59+L59</f>
        <v>14407824.548100321</v>
      </c>
      <c r="N59" s="147">
        <f>'Anexo I'!O59+'Anexo II'!K59+M59</f>
        <v>15062751.354472611</v>
      </c>
      <c r="O59" s="147">
        <f>'Anexo I'!P59+'Anexo II'!L59+N59</f>
        <v>15854595.015010549</v>
      </c>
      <c r="P59" s="147">
        <f>'Anexo I'!Q59+'Anexo II'!M59+O59</f>
        <v>17949451.219999995</v>
      </c>
      <c r="Q59" s="109"/>
    </row>
    <row r="60" spans="1:17" x14ac:dyDescent="0.25">
      <c r="A60" s="114"/>
      <c r="B60" s="115"/>
      <c r="C60" s="172" t="s">
        <v>20</v>
      </c>
      <c r="D60" s="154">
        <v>15103488</v>
      </c>
      <c r="E60" s="154">
        <v>3067696.57</v>
      </c>
      <c r="F60" s="138">
        <v>12035791.43</v>
      </c>
      <c r="G60" s="138">
        <v>1092477.1144687729</v>
      </c>
      <c r="H60" s="138">
        <f>'Anexo I'!I60+'Anexo I'!G60</f>
        <v>3660128.8344427282</v>
      </c>
      <c r="I60" s="138">
        <f>'Anexo I'!J60+'Anexo I'!I60</f>
        <v>3437214.48187551</v>
      </c>
      <c r="J60" s="138">
        <f>'Anexo I'!K60+'Anexo I'!J60</f>
        <v>1654926.12446291</v>
      </c>
      <c r="K60" s="138">
        <f>'Anexo I'!L60+'Anexo I'!K60</f>
        <v>1633168.2101902943</v>
      </c>
      <c r="L60" s="138">
        <f>'Anexo I'!M60+'Anexo I'!L60</f>
        <v>1717623.7571557323</v>
      </c>
      <c r="M60" s="138">
        <f>'Anexo I'!N60+'Anexo I'!M60</f>
        <v>1774860.3180901529</v>
      </c>
      <c r="N60" s="138">
        <f>'Anexo I'!O60+'Anexo I'!N60</f>
        <v>1662588.6024110969</v>
      </c>
      <c r="O60" s="138">
        <f>'Anexo I'!P60+'Anexo I'!O60</f>
        <v>1673595.6333600236</v>
      </c>
      <c r="P60" s="138">
        <f>'Anexo I'!Q60+'Anexo I'!P60</f>
        <v>3340524.1115275323</v>
      </c>
    </row>
    <row r="61" spans="1:17" x14ac:dyDescent="0.25">
      <c r="A61" s="117" t="s">
        <v>71</v>
      </c>
      <c r="B61" s="118"/>
      <c r="C61" s="173"/>
      <c r="D61" s="155">
        <v>37988951</v>
      </c>
      <c r="E61" s="155">
        <v>8003708.3499999996</v>
      </c>
      <c r="F61" s="131">
        <v>29985242.649999999</v>
      </c>
      <c r="G61" s="131">
        <v>3348778.065959658</v>
      </c>
      <c r="H61" s="129">
        <f t="shared" ref="H61:I61" si="129">SUM(H59:H60)</f>
        <v>14369630.658370264</v>
      </c>
      <c r="I61" s="129">
        <f t="shared" si="129"/>
        <v>14898675.076269738</v>
      </c>
      <c r="J61" s="129">
        <f t="shared" ref="J61" si="130">SUM(J59:J60)</f>
        <v>13795612.200497219</v>
      </c>
      <c r="K61" s="129">
        <f t="shared" ref="K61" si="131">SUM(K59:K60)</f>
        <v>14506747.634552334</v>
      </c>
      <c r="L61" s="129">
        <f t="shared" ref="L61" si="132">SUM(L59:L60)</f>
        <v>15343112.75959073</v>
      </c>
      <c r="M61" s="129">
        <f t="shared" ref="M61" si="133">SUM(M59:M60)</f>
        <v>16182684.866190474</v>
      </c>
      <c r="N61" s="129">
        <f t="shared" ref="N61" si="134">SUM(N59:N60)</f>
        <v>16725339.956883708</v>
      </c>
      <c r="O61" s="129">
        <f t="shared" ref="O61" si="135">SUM(O59:O60)</f>
        <v>17528190.648370571</v>
      </c>
      <c r="P61" s="129">
        <f t="shared" ref="P61" si="136">SUM(P59:P60)</f>
        <v>21289975.331527527</v>
      </c>
    </row>
    <row r="62" spans="1:17" x14ac:dyDescent="0.25">
      <c r="A62" s="112" t="s">
        <v>72</v>
      </c>
      <c r="B62" s="113" t="s">
        <v>73</v>
      </c>
      <c r="C62" s="171" t="s">
        <v>19</v>
      </c>
      <c r="D62" s="152">
        <v>5810377</v>
      </c>
      <c r="E62" s="153">
        <v>196677.06</v>
      </c>
      <c r="F62" s="147">
        <v>5613699.9400000004</v>
      </c>
      <c r="G62" s="147">
        <v>969373.91778117954</v>
      </c>
      <c r="H62" s="147">
        <f>'Anexo I'!I62+'Anexo II'!E62+G62</f>
        <v>1372788.7066282416</v>
      </c>
      <c r="I62" s="147">
        <f>'Anexo I'!J62+'Anexo II'!F62+H62</f>
        <v>1815099.2651446387</v>
      </c>
      <c r="J62" s="147">
        <f>'Anexo I'!K62+'Anexo II'!G62+I62</f>
        <v>2215099.3814180456</v>
      </c>
      <c r="K62" s="147">
        <f>'Anexo I'!L62+'Anexo II'!H62+J62</f>
        <v>2644692.2749413038</v>
      </c>
      <c r="L62" s="147">
        <f>'Anexo I'!M62+'Anexo II'!I62+K62</f>
        <v>3085347.2983818958</v>
      </c>
      <c r="M62" s="147">
        <f>'Anexo I'!N62+'Anexo II'!J62+L62</f>
        <v>3543701.7296902221</v>
      </c>
      <c r="N62" s="147">
        <f>'Anexo I'!O62+'Anexo II'!K62+M62</f>
        <v>3927939.8905524118</v>
      </c>
      <c r="O62" s="147">
        <f>'Anexo I'!P62+'Anexo II'!L62+N62</f>
        <v>4391825.3868194045</v>
      </c>
      <c r="P62" s="147">
        <f>'Anexo I'!Q62+'Anexo II'!M62+O62</f>
        <v>5613699.9399999995</v>
      </c>
      <c r="Q62" s="109"/>
    </row>
    <row r="63" spans="1:17" x14ac:dyDescent="0.25">
      <c r="A63" s="114"/>
      <c r="B63" s="115"/>
      <c r="C63" s="172" t="s">
        <v>20</v>
      </c>
      <c r="D63" s="154">
        <v>0</v>
      </c>
      <c r="E63" s="154">
        <v>0</v>
      </c>
      <c r="F63" s="138">
        <v>0</v>
      </c>
      <c r="G63" s="138">
        <v>0</v>
      </c>
      <c r="H63" s="138">
        <f>'Anexo I'!I63+'Anexo I'!G63</f>
        <v>0</v>
      </c>
      <c r="I63" s="138">
        <f>'Anexo I'!J63+'Anexo I'!I63</f>
        <v>0</v>
      </c>
      <c r="J63" s="138">
        <f>'Anexo I'!K63+'Anexo I'!J63</f>
        <v>0</v>
      </c>
      <c r="K63" s="138">
        <f>'Anexo I'!L63+'Anexo I'!K63</f>
        <v>0</v>
      </c>
      <c r="L63" s="138">
        <f>'Anexo I'!M63+'Anexo I'!L63</f>
        <v>0</v>
      </c>
      <c r="M63" s="138">
        <f>'Anexo I'!N63+'Anexo I'!M63</f>
        <v>0</v>
      </c>
      <c r="N63" s="138">
        <f>'Anexo I'!O63+'Anexo I'!N63</f>
        <v>0</v>
      </c>
      <c r="O63" s="138">
        <f>'Anexo I'!P63+'Anexo I'!O63</f>
        <v>0</v>
      </c>
      <c r="P63" s="138">
        <f>'Anexo I'!Q63+'Anexo I'!P63</f>
        <v>0</v>
      </c>
    </row>
    <row r="64" spans="1:17" x14ac:dyDescent="0.25">
      <c r="A64" s="117" t="s">
        <v>74</v>
      </c>
      <c r="B64" s="118"/>
      <c r="C64" s="173"/>
      <c r="D64" s="155">
        <v>5810377</v>
      </c>
      <c r="E64" s="155">
        <v>196677.06</v>
      </c>
      <c r="F64" s="131">
        <v>5613699.9400000004</v>
      </c>
      <c r="G64" s="131">
        <v>969373.91778117954</v>
      </c>
      <c r="H64" s="129">
        <f t="shared" ref="H64:I64" si="137">SUM(H62:H63)</f>
        <v>1372788.7066282416</v>
      </c>
      <c r="I64" s="129">
        <f t="shared" si="137"/>
        <v>1815099.2651446387</v>
      </c>
      <c r="J64" s="129">
        <f t="shared" ref="J64" si="138">SUM(J62:J63)</f>
        <v>2215099.3814180456</v>
      </c>
      <c r="K64" s="129">
        <f t="shared" ref="K64" si="139">SUM(K62:K63)</f>
        <v>2644692.2749413038</v>
      </c>
      <c r="L64" s="129">
        <f t="shared" ref="L64" si="140">SUM(L62:L63)</f>
        <v>3085347.2983818958</v>
      </c>
      <c r="M64" s="129">
        <f t="shared" ref="M64" si="141">SUM(M62:M63)</f>
        <v>3543701.7296902221</v>
      </c>
      <c r="N64" s="129">
        <f t="shared" ref="N64" si="142">SUM(N62:N63)</f>
        <v>3927939.8905524118</v>
      </c>
      <c r="O64" s="129">
        <f t="shared" ref="O64" si="143">SUM(O62:O63)</f>
        <v>4391825.3868194045</v>
      </c>
      <c r="P64" s="129">
        <f t="shared" ref="P64" si="144">SUM(P62:P63)</f>
        <v>5613699.9399999995</v>
      </c>
    </row>
    <row r="65" spans="1:17" x14ac:dyDescent="0.25">
      <c r="A65" s="112" t="s">
        <v>75</v>
      </c>
      <c r="B65" s="113" t="s">
        <v>76</v>
      </c>
      <c r="C65" s="171" t="s">
        <v>19</v>
      </c>
      <c r="D65" s="152">
        <v>2405486</v>
      </c>
      <c r="E65" s="153">
        <v>47461.79</v>
      </c>
      <c r="F65" s="147">
        <v>2358024.21</v>
      </c>
      <c r="G65" s="147">
        <v>127331.17300552584</v>
      </c>
      <c r="H65" s="147">
        <f>'Anexo I'!I65+'Anexo II'!E65+G65</f>
        <v>481779.81661146623</v>
      </c>
      <c r="I65" s="147">
        <f>'Anexo I'!J65+'Anexo II'!F65+H65</f>
        <v>699109.28209364344</v>
      </c>
      <c r="J65" s="147">
        <f>'Anexo I'!K65+'Anexo II'!G65+I65</f>
        <v>901182.1850431175</v>
      </c>
      <c r="K65" s="147">
        <f>'Anexo I'!L65+'Anexo II'!H65+J65</f>
        <v>1094646.3783826281</v>
      </c>
      <c r="L65" s="147">
        <f>'Anexo I'!M65+'Anexo II'!I65+K65</f>
        <v>1292099.4233597426</v>
      </c>
      <c r="M65" s="147">
        <f>'Anexo I'!N65+'Anexo II'!J65+L65</f>
        <v>1495934.630957023</v>
      </c>
      <c r="N65" s="147">
        <f>'Anexo I'!O65+'Anexo II'!K65+M65</f>
        <v>1673044.5325823582</v>
      </c>
      <c r="O65" s="147">
        <f>'Anexo I'!P65+'Anexo II'!L65+N65</f>
        <v>1878874.1659984407</v>
      </c>
      <c r="P65" s="147">
        <f>'Anexo I'!Q65+'Anexo II'!M65+O65</f>
        <v>2358024.2100000004</v>
      </c>
      <c r="Q65" s="109"/>
    </row>
    <row r="66" spans="1:17" x14ac:dyDescent="0.25">
      <c r="A66" s="114"/>
      <c r="B66" s="115"/>
      <c r="C66" s="172" t="s">
        <v>20</v>
      </c>
      <c r="D66" s="154">
        <v>0</v>
      </c>
      <c r="E66" s="154">
        <v>0</v>
      </c>
      <c r="F66" s="138">
        <v>0</v>
      </c>
      <c r="G66" s="138">
        <v>0</v>
      </c>
      <c r="H66" s="138">
        <f>'Anexo I'!I66+'Anexo I'!G66</f>
        <v>0</v>
      </c>
      <c r="I66" s="138">
        <f>'Anexo I'!J66+'Anexo I'!I66</f>
        <v>0</v>
      </c>
      <c r="J66" s="138">
        <f>'Anexo I'!K66+'Anexo I'!J66</f>
        <v>0</v>
      </c>
      <c r="K66" s="138">
        <f>'Anexo I'!L66+'Anexo I'!K66</f>
        <v>0</v>
      </c>
      <c r="L66" s="138">
        <f>'Anexo I'!M66+'Anexo I'!L66</f>
        <v>0</v>
      </c>
      <c r="M66" s="138">
        <f>'Anexo I'!N66+'Anexo I'!M66</f>
        <v>0</v>
      </c>
      <c r="N66" s="138">
        <f>'Anexo I'!O66+'Anexo I'!N66</f>
        <v>0</v>
      </c>
      <c r="O66" s="138">
        <f>'Anexo I'!P66+'Anexo I'!O66</f>
        <v>0</v>
      </c>
      <c r="P66" s="138">
        <f>'Anexo I'!Q66+'Anexo I'!P66</f>
        <v>0</v>
      </c>
    </row>
    <row r="67" spans="1:17" x14ac:dyDescent="0.25">
      <c r="A67" s="117" t="s">
        <v>77</v>
      </c>
      <c r="B67" s="118"/>
      <c r="C67" s="173"/>
      <c r="D67" s="155">
        <v>2405486</v>
      </c>
      <c r="E67" s="155">
        <v>47461.79</v>
      </c>
      <c r="F67" s="131">
        <v>2358024.21</v>
      </c>
      <c r="G67" s="131">
        <v>127331.17300552584</v>
      </c>
      <c r="H67" s="129">
        <f t="shared" ref="H67:I67" si="145">SUM(H65:H66)</f>
        <v>481779.81661146623</v>
      </c>
      <c r="I67" s="129">
        <f t="shared" si="145"/>
        <v>699109.28209364344</v>
      </c>
      <c r="J67" s="129">
        <f t="shared" ref="J67" si="146">SUM(J65:J66)</f>
        <v>901182.1850431175</v>
      </c>
      <c r="K67" s="129">
        <f t="shared" ref="K67" si="147">SUM(K65:K66)</f>
        <v>1094646.3783826281</v>
      </c>
      <c r="L67" s="129">
        <f t="shared" ref="L67" si="148">SUM(L65:L66)</f>
        <v>1292099.4233597426</v>
      </c>
      <c r="M67" s="129">
        <f t="shared" ref="M67" si="149">SUM(M65:M66)</f>
        <v>1495934.630957023</v>
      </c>
      <c r="N67" s="129">
        <f t="shared" ref="N67" si="150">SUM(N65:N66)</f>
        <v>1673044.5325823582</v>
      </c>
      <c r="O67" s="129">
        <f t="shared" ref="O67" si="151">SUM(O65:O66)</f>
        <v>1878874.1659984407</v>
      </c>
      <c r="P67" s="129">
        <f t="shared" ref="P67" si="152">SUM(P65:P66)</f>
        <v>2358024.2100000004</v>
      </c>
    </row>
    <row r="68" spans="1:17" x14ac:dyDescent="0.25">
      <c r="A68" s="112" t="s">
        <v>78</v>
      </c>
      <c r="B68" s="113" t="s">
        <v>79</v>
      </c>
      <c r="C68" s="171" t="s">
        <v>19</v>
      </c>
      <c r="D68" s="152">
        <v>17234072</v>
      </c>
      <c r="E68" s="153">
        <v>332178.65999999997</v>
      </c>
      <c r="F68" s="147">
        <v>16901893.34</v>
      </c>
      <c r="G68" s="147">
        <v>1940645.6450421652</v>
      </c>
      <c r="H68" s="147">
        <f>'Anexo I'!I68+'Anexo II'!E68+G68</f>
        <v>3629818.0294772331</v>
      </c>
      <c r="I68" s="147">
        <f>'Anexo I'!J68+'Anexo II'!F68+H68</f>
        <v>5076898.581394678</v>
      </c>
      <c r="J68" s="147">
        <f>'Anexo I'!K68+'Anexo II'!G68+I68</f>
        <v>6401621.3460252136</v>
      </c>
      <c r="K68" s="147">
        <f>'Anexo I'!L68+'Anexo II'!H68+J68</f>
        <v>7755936.8317715134</v>
      </c>
      <c r="L68" s="147">
        <f>'Anexo I'!M68+'Anexo II'!I68+K68</f>
        <v>9142242.9483789112</v>
      </c>
      <c r="M68" s="147">
        <f>'Anexo I'!N68+'Anexo II'!J68+L68</f>
        <v>10579734.074364066</v>
      </c>
      <c r="N68" s="147">
        <f>'Anexo I'!O68+'Anexo II'!K68+M68</f>
        <v>11802887.973579867</v>
      </c>
      <c r="O68" s="147">
        <f>'Anexo I'!P68+'Anexo II'!L68+N68</f>
        <v>13256374.41499557</v>
      </c>
      <c r="P68" s="147">
        <f>'Anexo I'!Q68+'Anexo II'!M68+O68</f>
        <v>16901893.340000004</v>
      </c>
      <c r="Q68" s="109"/>
    </row>
    <row r="69" spans="1:17" x14ac:dyDescent="0.25">
      <c r="A69" s="114"/>
      <c r="B69" s="115"/>
      <c r="C69" s="172" t="s">
        <v>20</v>
      </c>
      <c r="D69" s="154">
        <v>0</v>
      </c>
      <c r="E69" s="154">
        <v>0</v>
      </c>
      <c r="F69" s="138">
        <v>0</v>
      </c>
      <c r="G69" s="138">
        <v>0</v>
      </c>
      <c r="H69" s="138">
        <f>'Anexo I'!I69+'Anexo I'!G69</f>
        <v>0</v>
      </c>
      <c r="I69" s="138">
        <f>'Anexo I'!J69+'Anexo I'!I69</f>
        <v>0</v>
      </c>
      <c r="J69" s="138">
        <f>'Anexo I'!K69+'Anexo I'!J69</f>
        <v>0</v>
      </c>
      <c r="K69" s="138">
        <f>'Anexo I'!L69+'Anexo I'!K69</f>
        <v>0</v>
      </c>
      <c r="L69" s="138">
        <f>'Anexo I'!M69+'Anexo I'!L69</f>
        <v>0</v>
      </c>
      <c r="M69" s="138">
        <f>'Anexo I'!N69+'Anexo I'!M69</f>
        <v>0</v>
      </c>
      <c r="N69" s="138">
        <f>'Anexo I'!O69+'Anexo I'!N69</f>
        <v>0</v>
      </c>
      <c r="O69" s="138">
        <f>'Anexo I'!P69+'Anexo I'!O69</f>
        <v>0</v>
      </c>
      <c r="P69" s="138">
        <f>'Anexo I'!Q69+'Anexo I'!P69</f>
        <v>0</v>
      </c>
    </row>
    <row r="70" spans="1:17" x14ac:dyDescent="0.25">
      <c r="A70" s="117" t="s">
        <v>80</v>
      </c>
      <c r="B70" s="118"/>
      <c r="C70" s="173"/>
      <c r="D70" s="155">
        <v>17234072</v>
      </c>
      <c r="E70" s="155">
        <v>332178.65999999997</v>
      </c>
      <c r="F70" s="131">
        <v>16901893.34</v>
      </c>
      <c r="G70" s="131">
        <v>1940645.6450421652</v>
      </c>
      <c r="H70" s="129">
        <f t="shared" ref="H70:I70" si="153">SUM(H68:H69)</f>
        <v>3629818.0294772331</v>
      </c>
      <c r="I70" s="129">
        <f t="shared" si="153"/>
        <v>5076898.581394678</v>
      </c>
      <c r="J70" s="129">
        <f t="shared" ref="J70" si="154">SUM(J68:J69)</f>
        <v>6401621.3460252136</v>
      </c>
      <c r="K70" s="129">
        <f t="shared" ref="K70" si="155">SUM(K68:K69)</f>
        <v>7755936.8317715134</v>
      </c>
      <c r="L70" s="129">
        <f t="shared" ref="L70" si="156">SUM(L68:L69)</f>
        <v>9142242.9483789112</v>
      </c>
      <c r="M70" s="129">
        <f t="shared" ref="M70" si="157">SUM(M68:M69)</f>
        <v>10579734.074364066</v>
      </c>
      <c r="N70" s="129">
        <f t="shared" ref="N70" si="158">SUM(N68:N69)</f>
        <v>11802887.973579867</v>
      </c>
      <c r="O70" s="129">
        <f t="shared" ref="O70" si="159">SUM(O68:O69)</f>
        <v>13256374.41499557</v>
      </c>
      <c r="P70" s="129">
        <f t="shared" ref="P70" si="160">SUM(P68:P69)</f>
        <v>16901893.340000004</v>
      </c>
    </row>
    <row r="71" spans="1:17" x14ac:dyDescent="0.25">
      <c r="A71" s="112" t="s">
        <v>81</v>
      </c>
      <c r="B71" s="113" t="s">
        <v>82</v>
      </c>
      <c r="C71" s="171" t="s">
        <v>19</v>
      </c>
      <c r="D71" s="152">
        <v>1439762</v>
      </c>
      <c r="E71" s="153">
        <v>30047.77</v>
      </c>
      <c r="F71" s="147">
        <v>1409714.23</v>
      </c>
      <c r="G71" s="147">
        <v>125431.79127729731</v>
      </c>
      <c r="H71" s="147">
        <f>'Anexo I'!I71+'Anexo II'!E71+G71</f>
        <v>404681.27011619858</v>
      </c>
      <c r="I71" s="147">
        <f>'Anexo I'!J71+'Anexo II'!F71+H71</f>
        <v>557586.64623854845</v>
      </c>
      <c r="J71" s="147">
        <f>'Anexo I'!K71+'Anexo II'!G71+I71</f>
        <v>708156.60165150464</v>
      </c>
      <c r="K71" s="147">
        <f>'Anexo I'!L71+'Anexo II'!H71+J71</f>
        <v>817529.64983148978</v>
      </c>
      <c r="L71" s="147">
        <f>'Anexo I'!M71+'Anexo II'!I71+K71</f>
        <v>927513.29733233713</v>
      </c>
      <c r="M71" s="147">
        <f>'Anexo I'!N71+'Anexo II'!J71+L71</f>
        <v>1038473.9037465638</v>
      </c>
      <c r="N71" s="147">
        <f>'Anexo I'!O71+'Anexo II'!K71+M71</f>
        <v>1145343.4947110144</v>
      </c>
      <c r="O71" s="147">
        <f>'Anexo I'!P71+'Anexo II'!L71+N71</f>
        <v>1256609.4007856725</v>
      </c>
      <c r="P71" s="147">
        <f>'Anexo I'!Q71+'Anexo II'!M71+O71</f>
        <v>1409714.23</v>
      </c>
      <c r="Q71" s="109"/>
    </row>
    <row r="72" spans="1:17" x14ac:dyDescent="0.25">
      <c r="A72" s="114"/>
      <c r="B72" s="115"/>
      <c r="C72" s="172" t="s">
        <v>20</v>
      </c>
      <c r="D72" s="154">
        <v>0</v>
      </c>
      <c r="E72" s="154">
        <v>0</v>
      </c>
      <c r="F72" s="138">
        <v>0</v>
      </c>
      <c r="G72" s="138">
        <v>0</v>
      </c>
      <c r="H72" s="138">
        <f>'Anexo I'!I72+'Anexo I'!G72</f>
        <v>0</v>
      </c>
      <c r="I72" s="138">
        <f>'Anexo I'!J72+'Anexo I'!I72</f>
        <v>0</v>
      </c>
      <c r="J72" s="138">
        <f>'Anexo I'!K72+'Anexo I'!J72</f>
        <v>0</v>
      </c>
      <c r="K72" s="138">
        <f>'Anexo I'!L72+'Anexo I'!K72</f>
        <v>0</v>
      </c>
      <c r="L72" s="138">
        <f>'Anexo I'!M72+'Anexo I'!L72</f>
        <v>0</v>
      </c>
      <c r="M72" s="138">
        <f>'Anexo I'!N72+'Anexo I'!M72</f>
        <v>0</v>
      </c>
      <c r="N72" s="138">
        <f>'Anexo I'!O72+'Anexo I'!N72</f>
        <v>0</v>
      </c>
      <c r="O72" s="138">
        <f>'Anexo I'!P72+'Anexo I'!O72</f>
        <v>0</v>
      </c>
      <c r="P72" s="138">
        <f>'Anexo I'!Q72+'Anexo I'!P72</f>
        <v>0</v>
      </c>
    </row>
    <row r="73" spans="1:17" x14ac:dyDescent="0.25">
      <c r="A73" s="117" t="s">
        <v>83</v>
      </c>
      <c r="B73" s="118"/>
      <c r="C73" s="173"/>
      <c r="D73" s="155">
        <v>1439762</v>
      </c>
      <c r="E73" s="155">
        <v>30047.77</v>
      </c>
      <c r="F73" s="131">
        <v>1409714.23</v>
      </c>
      <c r="G73" s="131">
        <v>125431.79127729731</v>
      </c>
      <c r="H73" s="129">
        <f t="shared" ref="H73:I73" si="161">SUM(H71:H72)</f>
        <v>404681.27011619858</v>
      </c>
      <c r="I73" s="129">
        <f t="shared" si="161"/>
        <v>557586.64623854845</v>
      </c>
      <c r="J73" s="129">
        <f t="shared" ref="J73" si="162">SUM(J71:J72)</f>
        <v>708156.60165150464</v>
      </c>
      <c r="K73" s="129">
        <f t="shared" ref="K73" si="163">SUM(K71:K72)</f>
        <v>817529.64983148978</v>
      </c>
      <c r="L73" s="129">
        <f t="shared" ref="L73" si="164">SUM(L71:L72)</f>
        <v>927513.29733233713</v>
      </c>
      <c r="M73" s="129">
        <f t="shared" ref="M73" si="165">SUM(M71:M72)</f>
        <v>1038473.9037465638</v>
      </c>
      <c r="N73" s="129">
        <f t="shared" ref="N73" si="166">SUM(N71:N72)</f>
        <v>1145343.4947110144</v>
      </c>
      <c r="O73" s="129">
        <f t="shared" ref="O73" si="167">SUM(O71:O72)</f>
        <v>1256609.4007856725</v>
      </c>
      <c r="P73" s="129">
        <f t="shared" ref="P73" si="168">SUM(P71:P72)</f>
        <v>1409714.23</v>
      </c>
    </row>
    <row r="74" spans="1:17" x14ac:dyDescent="0.25">
      <c r="A74" s="112" t="s">
        <v>84</v>
      </c>
      <c r="B74" s="113" t="s">
        <v>85</v>
      </c>
      <c r="C74" s="171" t="s">
        <v>19</v>
      </c>
      <c r="D74" s="152">
        <v>21661628</v>
      </c>
      <c r="E74" s="153">
        <v>475048.51</v>
      </c>
      <c r="F74" s="147">
        <v>21186579.489999998</v>
      </c>
      <c r="G74" s="147">
        <v>9894690.0597214587</v>
      </c>
      <c r="H74" s="147">
        <f>'Anexo I'!I74+'Anexo II'!E74+G74</f>
        <v>12858531.586905442</v>
      </c>
      <c r="I74" s="147">
        <f>'Anexo I'!J74+'Anexo II'!F74+H74</f>
        <v>13725695.888878746</v>
      </c>
      <c r="J74" s="147">
        <f>'Anexo I'!K74+'Anexo II'!G74+I74</f>
        <v>14509546.536239192</v>
      </c>
      <c r="K74" s="147">
        <f>'Anexo I'!L74+'Anexo II'!H74+J74</f>
        <v>15352932.142015813</v>
      </c>
      <c r="L74" s="147">
        <f>'Anexo I'!M74+'Anexo II'!I74+K74</f>
        <v>16218100.230374921</v>
      </c>
      <c r="M74" s="147">
        <f>'Anexo I'!N74+'Anexo II'!J74+L74</f>
        <v>17118120.29086601</v>
      </c>
      <c r="N74" s="147">
        <f>'Anexo I'!O74+'Anexo II'!K74+M74</f>
        <v>17872197.718054425</v>
      </c>
      <c r="O74" s="147">
        <f>'Anexo I'!P74+'Anexo II'!L74+N74</f>
        <v>18783109.019836757</v>
      </c>
      <c r="P74" s="147">
        <f>'Anexo I'!Q74+'Anexo II'!M74+O74</f>
        <v>21186579.489999995</v>
      </c>
      <c r="Q74" s="109"/>
    </row>
    <row r="75" spans="1:17" x14ac:dyDescent="0.25">
      <c r="A75" s="114"/>
      <c r="B75" s="115"/>
      <c r="C75" s="172" t="s">
        <v>20</v>
      </c>
      <c r="D75" s="154">
        <v>22173541</v>
      </c>
      <c r="E75" s="154">
        <v>205144.9</v>
      </c>
      <c r="F75" s="138">
        <v>21968396.100000001</v>
      </c>
      <c r="G75" s="138">
        <v>3961033.0401725778</v>
      </c>
      <c r="H75" s="138">
        <f>'Anexo I'!I75+'Anexo I'!G75</f>
        <v>5497847.6788406037</v>
      </c>
      <c r="I75" s="138">
        <f>'Anexo I'!J75+'Anexo I'!I75</f>
        <v>3246789.8688944224</v>
      </c>
      <c r="J75" s="138">
        <f>'Anexo I'!K75+'Anexo I'!J75</f>
        <v>3254374.2725341301</v>
      </c>
      <c r="K75" s="138">
        <f>'Anexo I'!L75+'Anexo I'!K75</f>
        <v>3211587.8330755206</v>
      </c>
      <c r="L75" s="138">
        <f>'Anexo I'!M75+'Anexo I'!L75</f>
        <v>3377667.7294251658</v>
      </c>
      <c r="M75" s="138">
        <f>'Anexo I'!N75+'Anexo I'!M75</f>
        <v>3490222.1139381062</v>
      </c>
      <c r="N75" s="138">
        <f>'Anexo I'!O75+'Anexo I'!N75</f>
        <v>3269442.3597011846</v>
      </c>
      <c r="O75" s="138">
        <f>'Anexo I'!P75+'Anexo I'!O75</f>
        <v>3291087.4336459804</v>
      </c>
      <c r="P75" s="138">
        <f>'Anexo I'!Q75+'Anexo I'!P75</f>
        <v>6569064.0594989173</v>
      </c>
    </row>
    <row r="76" spans="1:17" x14ac:dyDescent="0.25">
      <c r="A76" s="117" t="s">
        <v>86</v>
      </c>
      <c r="B76" s="118"/>
      <c r="C76" s="173"/>
      <c r="D76" s="155">
        <v>43835169</v>
      </c>
      <c r="E76" s="155">
        <v>680193.41</v>
      </c>
      <c r="F76" s="131">
        <v>43154975.590000004</v>
      </c>
      <c r="G76" s="131">
        <v>13855723.099894036</v>
      </c>
      <c r="H76" s="129">
        <f t="shared" ref="H76:I76" si="169">SUM(H74:H75)</f>
        <v>18356379.265746046</v>
      </c>
      <c r="I76" s="129">
        <f t="shared" si="169"/>
        <v>16972485.757773168</v>
      </c>
      <c r="J76" s="129">
        <f t="shared" ref="J76" si="170">SUM(J74:J75)</f>
        <v>17763920.808773324</v>
      </c>
      <c r="K76" s="129">
        <f t="shared" ref="K76" si="171">SUM(K74:K75)</f>
        <v>18564519.975091334</v>
      </c>
      <c r="L76" s="129">
        <f t="shared" ref="L76" si="172">SUM(L74:L75)</f>
        <v>19595767.959800087</v>
      </c>
      <c r="M76" s="129">
        <f t="shared" ref="M76" si="173">SUM(M74:M75)</f>
        <v>20608342.404804118</v>
      </c>
      <c r="N76" s="129">
        <f t="shared" ref="N76" si="174">SUM(N74:N75)</f>
        <v>21141640.077755608</v>
      </c>
      <c r="O76" s="129">
        <f t="shared" ref="O76" si="175">SUM(O74:O75)</f>
        <v>22074196.45348274</v>
      </c>
      <c r="P76" s="129">
        <f t="shared" ref="P76" si="176">SUM(P74:P75)</f>
        <v>27755643.549498912</v>
      </c>
    </row>
    <row r="77" spans="1:17" x14ac:dyDescent="0.25">
      <c r="A77" s="112" t="s">
        <v>87</v>
      </c>
      <c r="B77" s="113" t="s">
        <v>88</v>
      </c>
      <c r="C77" s="171" t="s">
        <v>19</v>
      </c>
      <c r="D77" s="152">
        <v>12523414</v>
      </c>
      <c r="E77" s="153">
        <v>753667.23</v>
      </c>
      <c r="F77" s="147">
        <v>11769746.77</v>
      </c>
      <c r="G77" s="147">
        <v>1064275.677760585</v>
      </c>
      <c r="H77" s="147">
        <f>'Anexo I'!I77+'Anexo II'!E77+G77</f>
        <v>2018510.8929294064</v>
      </c>
      <c r="I77" s="147">
        <f>'Anexo I'!J77+'Anexo II'!F77+H77</f>
        <v>3042505.5551328161</v>
      </c>
      <c r="J77" s="147">
        <f>'Anexo I'!K77+'Anexo II'!G77+I77</f>
        <v>3970331.0330251548</v>
      </c>
      <c r="K77" s="147">
        <f>'Anexo I'!L77+'Anexo II'!H77+J77</f>
        <v>4959203.0512865726</v>
      </c>
      <c r="L77" s="147">
        <f>'Anexo I'!M77+'Anexo II'!I77+K77</f>
        <v>5973218.6500566369</v>
      </c>
      <c r="M77" s="147">
        <f>'Anexo I'!N77+'Anexo II'!J77+L77</f>
        <v>7027463.9776405375</v>
      </c>
      <c r="N77" s="147">
        <f>'Anexo I'!O77+'Anexo II'!K77+M77</f>
        <v>7913247.3158165012</v>
      </c>
      <c r="O77" s="147">
        <f>'Anexo I'!P77+'Anexo II'!L77+N77</f>
        <v>8980064.4336547256</v>
      </c>
      <c r="P77" s="147">
        <f>'Anexo I'!Q77+'Anexo II'!M77+O77</f>
        <v>11769746.77</v>
      </c>
      <c r="Q77" s="109"/>
    </row>
    <row r="78" spans="1:17" x14ac:dyDescent="0.25">
      <c r="A78" s="114"/>
      <c r="B78" s="115"/>
      <c r="C78" s="172" t="s">
        <v>20</v>
      </c>
      <c r="D78" s="154">
        <v>7905252</v>
      </c>
      <c r="E78" s="154">
        <v>895226.32000000007</v>
      </c>
      <c r="F78" s="138">
        <v>7010025.6799999997</v>
      </c>
      <c r="G78" s="138">
        <v>1242509.1698000061</v>
      </c>
      <c r="H78" s="138">
        <f>'Anexo I'!I78+'Anexo I'!G78</f>
        <v>1734730.2558183507</v>
      </c>
      <c r="I78" s="138">
        <f>'Anexo I'!J78+'Anexo I'!I78</f>
        <v>1039903.1835912855</v>
      </c>
      <c r="J78" s="138">
        <f>'Anexo I'!K78+'Anexo I'!J78</f>
        <v>1042332.3662021267</v>
      </c>
      <c r="K78" s="138">
        <f>'Anexo I'!L78+'Anexo I'!K78</f>
        <v>1028628.4443580271</v>
      </c>
      <c r="L78" s="138">
        <f>'Anexo I'!M78+'Anexo I'!L78</f>
        <v>1081821.6043463317</v>
      </c>
      <c r="M78" s="138">
        <f>'Anexo I'!N78+'Anexo I'!M78</f>
        <v>1117871.26185682</v>
      </c>
      <c r="N78" s="138">
        <f>'Anexo I'!O78+'Anexo I'!N78</f>
        <v>1047158.4721247093</v>
      </c>
      <c r="O78" s="138">
        <f>'Anexo I'!P78+'Anexo I'!O78</f>
        <v>1054091.0985690337</v>
      </c>
      <c r="P78" s="138">
        <f>'Anexo I'!Q78+'Anexo I'!P78</f>
        <v>2103982.9815084822</v>
      </c>
    </row>
    <row r="79" spans="1:17" x14ac:dyDescent="0.25">
      <c r="A79" s="117" t="s">
        <v>89</v>
      </c>
      <c r="B79" s="118"/>
      <c r="C79" s="173"/>
      <c r="D79" s="155">
        <v>20428666</v>
      </c>
      <c r="E79" s="155">
        <v>1648893.55</v>
      </c>
      <c r="F79" s="131">
        <v>18779772.449999999</v>
      </c>
      <c r="G79" s="131">
        <v>2306784.8475605911</v>
      </c>
      <c r="H79" s="129">
        <f t="shared" ref="H79:I79" si="177">SUM(H77:H78)</f>
        <v>3753241.1487477571</v>
      </c>
      <c r="I79" s="129">
        <f t="shared" si="177"/>
        <v>4082408.7387241013</v>
      </c>
      <c r="J79" s="129">
        <f t="shared" ref="J79" si="178">SUM(J77:J78)</f>
        <v>5012663.399227282</v>
      </c>
      <c r="K79" s="129">
        <f t="shared" ref="K79" si="179">SUM(K77:K78)</f>
        <v>5987831.4956445992</v>
      </c>
      <c r="L79" s="129">
        <f t="shared" ref="L79" si="180">SUM(L77:L78)</f>
        <v>7055040.254402969</v>
      </c>
      <c r="M79" s="129">
        <f t="shared" ref="M79" si="181">SUM(M77:M78)</f>
        <v>8145335.239497358</v>
      </c>
      <c r="N79" s="129">
        <f t="shared" ref="N79" si="182">SUM(N77:N78)</f>
        <v>8960405.78794121</v>
      </c>
      <c r="O79" s="129">
        <f t="shared" ref="O79" si="183">SUM(O77:O78)</f>
        <v>10034155.532223759</v>
      </c>
      <c r="P79" s="129">
        <f t="shared" ref="P79" si="184">SUM(P77:P78)</f>
        <v>13873729.751508482</v>
      </c>
    </row>
    <row r="80" spans="1:17" x14ac:dyDescent="0.25">
      <c r="A80" s="112" t="s">
        <v>90</v>
      </c>
      <c r="B80" s="113" t="s">
        <v>91</v>
      </c>
      <c r="C80" s="171" t="s">
        <v>19</v>
      </c>
      <c r="D80" s="152">
        <v>1486658</v>
      </c>
      <c r="E80" s="153">
        <v>32359.61</v>
      </c>
      <c r="F80" s="147">
        <v>1454298.39</v>
      </c>
      <c r="G80" s="147">
        <v>216336.86959172273</v>
      </c>
      <c r="H80" s="147">
        <f>'Anexo I'!I80+'Anexo II'!E80+G80</f>
        <v>329544.31721761992</v>
      </c>
      <c r="I80" s="147">
        <f>'Anexo I'!J80+'Anexo II'!F80+H80</f>
        <v>448479.26605310885</v>
      </c>
      <c r="J80" s="147">
        <f>'Anexo I'!K80+'Anexo II'!G80+I80</f>
        <v>556453.1716030942</v>
      </c>
      <c r="K80" s="147">
        <f>'Anexo I'!L80+'Anexo II'!H80+J80</f>
        <v>670643.80907902168</v>
      </c>
      <c r="L80" s="147">
        <f>'Anexo I'!M80+'Anexo II'!I80+K80</f>
        <v>787700.22810734715</v>
      </c>
      <c r="M80" s="147">
        <f>'Anexo I'!N80+'Anexo II'!J80+L80</f>
        <v>909341.89761950925</v>
      </c>
      <c r="N80" s="147">
        <f>'Anexo I'!O80+'Anexo II'!K80+M80</f>
        <v>1011782.8307306052</v>
      </c>
      <c r="O80" s="147">
        <f>'Anexo I'!P80+'Anexo II'!L80+N80</f>
        <v>1134857.3910189662</v>
      </c>
      <c r="P80" s="147">
        <f>'Anexo I'!Q80+'Anexo II'!M80+O80</f>
        <v>1454298.39</v>
      </c>
      <c r="Q80" s="109"/>
    </row>
    <row r="81" spans="1:17" x14ac:dyDescent="0.25">
      <c r="A81" s="114"/>
      <c r="B81" s="128"/>
      <c r="C81" s="172" t="s">
        <v>20</v>
      </c>
      <c r="D81" s="154">
        <v>184800</v>
      </c>
      <c r="E81" s="154">
        <v>326.33999999999997</v>
      </c>
      <c r="F81" s="138">
        <v>184473.66</v>
      </c>
      <c r="G81" s="138">
        <v>33262.10655822001</v>
      </c>
      <c r="H81" s="138">
        <f>'Anexo I'!I81+'Anexo I'!G81</f>
        <v>46167.057055024561</v>
      </c>
      <c r="I81" s="138">
        <f>'Anexo I'!J81+'Anexo I'!I81</f>
        <v>27263.966308860756</v>
      </c>
      <c r="J81" s="138">
        <f>'Anexo I'!K81+'Anexo I'!J81</f>
        <v>27327.654115480735</v>
      </c>
      <c r="K81" s="138">
        <f>'Anexo I'!L81+'Anexo I'!K81</f>
        <v>26968.367530583004</v>
      </c>
      <c r="L81" s="138">
        <f>'Anexo I'!M81+'Anexo I'!L81</f>
        <v>28362.974783129859</v>
      </c>
      <c r="M81" s="138">
        <f>'Anexo I'!N81+'Anexo I'!M81</f>
        <v>29308.117238043429</v>
      </c>
      <c r="N81" s="138">
        <f>'Anexo I'!O81+'Anexo I'!N81</f>
        <v>27454.183961097573</v>
      </c>
      <c r="O81" s="138">
        <f>'Anexo I'!P81+'Anexo I'!O81</f>
        <v>27635.942125504022</v>
      </c>
      <c r="P81" s="138">
        <f>'Anexo I'!Q81+'Anexo I'!P81</f>
        <v>55161.790085267305</v>
      </c>
    </row>
    <row r="82" spans="1:17" x14ac:dyDescent="0.25">
      <c r="A82" s="117" t="s">
        <v>92</v>
      </c>
      <c r="B82" s="118"/>
      <c r="C82" s="173"/>
      <c r="D82" s="155">
        <v>1671458</v>
      </c>
      <c r="E82" s="155">
        <v>32685.95</v>
      </c>
      <c r="F82" s="148">
        <v>1638772.0499999998</v>
      </c>
      <c r="G82" s="131">
        <v>249598.97614994273</v>
      </c>
      <c r="H82" s="129">
        <f t="shared" ref="H82:I82" si="185">SUM(H80:H81)</f>
        <v>375711.37427264446</v>
      </c>
      <c r="I82" s="129">
        <f t="shared" si="185"/>
        <v>475743.2323619696</v>
      </c>
      <c r="J82" s="129">
        <f t="shared" ref="J82" si="186">SUM(J80:J81)</f>
        <v>583780.82571857492</v>
      </c>
      <c r="K82" s="129">
        <f t="shared" ref="K82" si="187">SUM(K80:K81)</f>
        <v>697612.17660960474</v>
      </c>
      <c r="L82" s="129">
        <f t="shared" ref="L82" si="188">SUM(L80:L81)</f>
        <v>816063.20289047703</v>
      </c>
      <c r="M82" s="129">
        <f t="shared" ref="M82" si="189">SUM(M80:M81)</f>
        <v>938650.01485755271</v>
      </c>
      <c r="N82" s="129">
        <f t="shared" ref="N82" si="190">SUM(N80:N81)</f>
        <v>1039237.0146917028</v>
      </c>
      <c r="O82" s="129">
        <f t="shared" ref="O82" si="191">SUM(O80:O81)</f>
        <v>1162493.3331444701</v>
      </c>
      <c r="P82" s="129">
        <f t="shared" ref="P82" si="192">SUM(P80:P81)</f>
        <v>1509460.1800852672</v>
      </c>
    </row>
    <row r="83" spans="1:17" x14ac:dyDescent="0.25">
      <c r="A83" s="112" t="s">
        <v>93</v>
      </c>
      <c r="B83" s="113" t="s">
        <v>94</v>
      </c>
      <c r="C83" s="171" t="s">
        <v>19</v>
      </c>
      <c r="D83" s="152">
        <v>542596214</v>
      </c>
      <c r="E83" s="153">
        <v>67060360.230000004</v>
      </c>
      <c r="F83" s="138">
        <v>475535853.76999998</v>
      </c>
      <c r="G83" s="147">
        <v>39336181.699322879</v>
      </c>
      <c r="H83" s="147">
        <f>'Anexo I'!I83+'Anexo II'!E83+G83</f>
        <v>85000790.585161448</v>
      </c>
      <c r="I83" s="147">
        <f>'Anexo I'!J83+'Anexo II'!F83+H83</f>
        <v>127842892.05295944</v>
      </c>
      <c r="J83" s="147">
        <f>'Anexo I'!K83+'Anexo II'!G83+I83</f>
        <v>167126372.67541471</v>
      </c>
      <c r="K83" s="147">
        <f>'Anexo I'!L83+'Anexo II'!H83+J83</f>
        <v>207018652.85823199</v>
      </c>
      <c r="L83" s="147">
        <f>'Anexo I'!M83+'Anexo II'!I83+K83</f>
        <v>247841339.91062611</v>
      </c>
      <c r="M83" s="147">
        <f>'Anexo I'!N83+'Anexo II'!J83+L83</f>
        <v>290152677.9543432</v>
      </c>
      <c r="N83" s="147">
        <f>'Anexo I'!O83+'Anexo II'!K83+M83</f>
        <v>326230289.97189528</v>
      </c>
      <c r="O83" s="147">
        <f>'Anexo I'!P83+'Anexo II'!L83+N83</f>
        <v>369006831.45040083</v>
      </c>
      <c r="P83" s="147">
        <f>'Anexo I'!Q83+'Anexo II'!M83+O83</f>
        <v>475535853.76999986</v>
      </c>
      <c r="Q83" s="109"/>
    </row>
    <row r="84" spans="1:17" x14ac:dyDescent="0.25">
      <c r="A84" s="114"/>
      <c r="B84" s="130"/>
      <c r="C84" s="172" t="s">
        <v>20</v>
      </c>
      <c r="D84" s="154">
        <v>520625404</v>
      </c>
      <c r="E84" s="154">
        <v>101485678.10000001</v>
      </c>
      <c r="F84" s="138">
        <v>419139725.89999998</v>
      </c>
      <c r="G84" s="138">
        <v>75440244.024419099</v>
      </c>
      <c r="H84" s="138">
        <f>'Anexo I'!I84+'Anexo I'!G84</f>
        <v>104772822.77535091</v>
      </c>
      <c r="I84" s="138">
        <f>'Anexo I'!J84+'Anexo I'!I84</f>
        <v>61970205.853593349</v>
      </c>
      <c r="J84" s="138">
        <f>'Anexo I'!K84+'Anexo I'!J84</f>
        <v>62114966.393637016</v>
      </c>
      <c r="K84" s="138">
        <f>'Anexo I'!L84+'Anexo I'!K84</f>
        <v>61298318.39113009</v>
      </c>
      <c r="L84" s="138">
        <f>'Anexo I'!M84+'Anexo I'!L84</f>
        <v>64468220.288241625</v>
      </c>
      <c r="M84" s="138">
        <f>'Anexo I'!N84+'Anexo I'!M84</f>
        <v>66616501.716865927</v>
      </c>
      <c r="N84" s="138">
        <f>'Anexo I'!O84+'Anexo I'!N84</f>
        <v>62402565.068410575</v>
      </c>
      <c r="O84" s="138">
        <f>'Anexo I'!P84+'Anexo I'!O84</f>
        <v>62815696.112376809</v>
      </c>
      <c r="P84" s="138">
        <f>'Anexo I'!Q84+'Anexo I'!P84</f>
        <v>125381151.37435985</v>
      </c>
    </row>
    <row r="85" spans="1:17" x14ac:dyDescent="0.25">
      <c r="A85" s="117" t="s">
        <v>95</v>
      </c>
      <c r="B85" s="118"/>
      <c r="C85" s="173"/>
      <c r="D85" s="155">
        <v>1063221618</v>
      </c>
      <c r="E85" s="155">
        <v>168546038.33000001</v>
      </c>
      <c r="F85" s="131">
        <v>894675579.66999996</v>
      </c>
      <c r="G85" s="131">
        <v>114776425.72374198</v>
      </c>
      <c r="H85" s="129">
        <f t="shared" ref="H85:I85" si="193">SUM(H83:H84)</f>
        <v>189773613.36051238</v>
      </c>
      <c r="I85" s="129">
        <f t="shared" si="193"/>
        <v>189813097.90655279</v>
      </c>
      <c r="J85" s="129">
        <f t="shared" ref="J85" si="194">SUM(J83:J84)</f>
        <v>229241339.06905174</v>
      </c>
      <c r="K85" s="129">
        <f t="shared" ref="K85" si="195">SUM(K83:K84)</f>
        <v>268316971.24936208</v>
      </c>
      <c r="L85" s="129">
        <f t="shared" ref="L85" si="196">SUM(L83:L84)</f>
        <v>312309560.19886774</v>
      </c>
      <c r="M85" s="129">
        <f t="shared" ref="M85" si="197">SUM(M83:M84)</f>
        <v>356769179.6712091</v>
      </c>
      <c r="N85" s="129">
        <f t="shared" ref="N85" si="198">SUM(N83:N84)</f>
        <v>388632855.04030585</v>
      </c>
      <c r="O85" s="129">
        <f t="shared" ref="O85" si="199">SUM(O83:O84)</f>
        <v>431822527.56277764</v>
      </c>
      <c r="P85" s="129">
        <f t="shared" ref="P85" si="200">SUM(P83:P84)</f>
        <v>600917005.14435971</v>
      </c>
    </row>
    <row r="86" spans="1:17" x14ac:dyDescent="0.25">
      <c r="A86" s="132">
        <v>1802</v>
      </c>
      <c r="B86" s="113" t="s">
        <v>96</v>
      </c>
      <c r="C86" s="171" t="s">
        <v>19</v>
      </c>
      <c r="D86" s="152">
        <v>61247860</v>
      </c>
      <c r="E86" s="153">
        <v>0</v>
      </c>
      <c r="F86" s="147">
        <v>61247860</v>
      </c>
      <c r="G86" s="147">
        <v>5220623.7210168382</v>
      </c>
      <c r="H86" s="147">
        <f>'Anexo I'!I86+'Anexo II'!E86+G86</f>
        <v>10816696.156031771</v>
      </c>
      <c r="I86" s="147">
        <f>'Anexo I'!J86+'Anexo II'!F86+H86</f>
        <v>16285629.487063738</v>
      </c>
      <c r="J86" s="147">
        <f>'Anexo I'!K86+'Anexo II'!G86+I86</f>
        <v>21284881.388573311</v>
      </c>
      <c r="K86" s="147">
        <f>'Anexo I'!L86+'Anexo II'!H86+J86</f>
        <v>26426333.027652167</v>
      </c>
      <c r="L86" s="147">
        <f>'Anexo I'!M86+'Anexo II'!I86+K86</f>
        <v>31690583.595735274</v>
      </c>
      <c r="M86" s="147">
        <f>'Anexo I'!N86+'Anexo II'!J86+L86</f>
        <v>37151312.450225204</v>
      </c>
      <c r="N86" s="147">
        <f>'Anexo I'!O86+'Anexo II'!K86+M86</f>
        <v>41789288.480386592</v>
      </c>
      <c r="O86" s="147">
        <f>'Anexo I'!P86+'Anexo II'!L86+N86</f>
        <v>47311416.799378648</v>
      </c>
      <c r="P86" s="147">
        <f>'Anexo I'!Q86+'Anexo II'!M86+O86</f>
        <v>61247859.999999993</v>
      </c>
      <c r="Q86" s="109"/>
    </row>
    <row r="87" spans="1:17" x14ac:dyDescent="0.25">
      <c r="A87" s="114"/>
      <c r="B87" s="130"/>
      <c r="C87" s="172" t="s">
        <v>20</v>
      </c>
      <c r="D87" s="154">
        <v>14484072</v>
      </c>
      <c r="E87" s="154">
        <v>0</v>
      </c>
      <c r="F87" s="138">
        <v>14484072</v>
      </c>
      <c r="G87" s="138">
        <v>1328763.02766047</v>
      </c>
      <c r="H87" s="138">
        <f>'Anexo I'!I87+'Anexo I'!G87</f>
        <v>2451485.5127751762</v>
      </c>
      <c r="I87" s="138">
        <f>'Anexo I'!J87+'Anexo I'!I87</f>
        <v>2371947.7278078054</v>
      </c>
      <c r="J87" s="138">
        <f>'Anexo I'!K87+'Anexo I'!J87</f>
        <v>2377488.5264755404</v>
      </c>
      <c r="K87" s="138">
        <f>'Anexo I'!L87+'Anexo I'!K87</f>
        <v>2346230.822111262</v>
      </c>
      <c r="L87" s="138">
        <f>'Anexo I'!M87+'Anexo I'!L87</f>
        <v>2467560.7660522405</v>
      </c>
      <c r="M87" s="138">
        <f>'Anexo I'!N87+'Anexo I'!M87</f>
        <v>2549787.5584781971</v>
      </c>
      <c r="N87" s="138">
        <f>'Anexo I'!O87+'Anexo I'!N87</f>
        <v>2388496.5425657462</v>
      </c>
      <c r="O87" s="138">
        <f>'Anexo I'!P87+'Anexo I'!O87</f>
        <v>2404309.3872630447</v>
      </c>
      <c r="P87" s="138">
        <f>'Anexo I'!Q87+'Anexo I'!P87</f>
        <v>4799040.6521312986</v>
      </c>
    </row>
    <row r="88" spans="1:17" x14ac:dyDescent="0.25">
      <c r="A88" s="117" t="s">
        <v>97</v>
      </c>
      <c r="B88" s="118"/>
      <c r="C88" s="173"/>
      <c r="D88" s="155">
        <v>75731932</v>
      </c>
      <c r="E88" s="155">
        <v>0</v>
      </c>
      <c r="F88" s="131">
        <v>75731932</v>
      </c>
      <c r="G88" s="131">
        <v>6549386.7486773077</v>
      </c>
      <c r="H88" s="129">
        <f t="shared" ref="H88:I88" si="201">SUM(H86:H87)</f>
        <v>13268181.668806948</v>
      </c>
      <c r="I88" s="129">
        <f t="shared" si="201"/>
        <v>18657577.214871544</v>
      </c>
      <c r="J88" s="129">
        <f t="shared" ref="J88" si="202">SUM(J86:J87)</f>
        <v>23662369.915048853</v>
      </c>
      <c r="K88" s="129">
        <f t="shared" ref="K88" si="203">SUM(K86:K87)</f>
        <v>28772563.849763431</v>
      </c>
      <c r="L88" s="129">
        <f t="shared" ref="L88" si="204">SUM(L86:L87)</f>
        <v>34158144.361787513</v>
      </c>
      <c r="M88" s="129">
        <f t="shared" ref="M88" si="205">SUM(M86:M87)</f>
        <v>39701100.008703403</v>
      </c>
      <c r="N88" s="129">
        <f t="shared" ref="N88" si="206">SUM(N86:N87)</f>
        <v>44177785.022952341</v>
      </c>
      <c r="O88" s="129">
        <f t="shared" ref="O88" si="207">SUM(O86:O87)</f>
        <v>49715726.186641693</v>
      </c>
      <c r="P88" s="129">
        <f t="shared" ref="P88" si="208">SUM(P86:P87)</f>
        <v>66046900.652131289</v>
      </c>
    </row>
    <row r="89" spans="1:17" x14ac:dyDescent="0.25">
      <c r="A89" s="112" t="s">
        <v>98</v>
      </c>
      <c r="B89" s="113" t="s">
        <v>99</v>
      </c>
      <c r="C89" s="171" t="s">
        <v>19</v>
      </c>
      <c r="D89" s="152">
        <v>1117000</v>
      </c>
      <c r="E89" s="153">
        <v>356843.68</v>
      </c>
      <c r="F89" s="147">
        <v>760156.32000000007</v>
      </c>
      <c r="G89" s="147">
        <v>45654.388835047721</v>
      </c>
      <c r="H89" s="147">
        <f>'Anexo I'!I89+'Anexo II'!E89+G89</f>
        <v>121683.51818475069</v>
      </c>
      <c r="I89" s="147">
        <f>'Anexo I'!J89+'Anexo II'!F89+H89</f>
        <v>192278.3806582033</v>
      </c>
      <c r="J89" s="147">
        <f>'Anexo I'!K89+'Anexo II'!G89+I89</f>
        <v>257143.9468712997</v>
      </c>
      <c r="K89" s="147">
        <f>'Anexo I'!L89+'Anexo II'!H89+J89</f>
        <v>322449.63880451786</v>
      </c>
      <c r="L89" s="147">
        <f>'Anexo I'!M89+'Anexo II'!I89+K89</f>
        <v>389253.26401867339</v>
      </c>
      <c r="M89" s="147">
        <f>'Anexo I'!N89+'Anexo II'!J89+L89</f>
        <v>458453.58248232881</v>
      </c>
      <c r="N89" s="147">
        <f>'Anexo I'!O89+'Anexo II'!K89+M89</f>
        <v>517617.74796370347</v>
      </c>
      <c r="O89" s="147">
        <f>'Anexo I'!P89+'Anexo II'!L89+N89</f>
        <v>587567.0330678277</v>
      </c>
      <c r="P89" s="147">
        <f>'Anexo I'!Q89+'Anexo II'!M89+O89</f>
        <v>760156.32000000007</v>
      </c>
      <c r="Q89" s="109"/>
    </row>
    <row r="90" spans="1:17" x14ac:dyDescent="0.25">
      <c r="A90" s="114"/>
      <c r="B90" s="115"/>
      <c r="C90" s="172" t="s">
        <v>20</v>
      </c>
      <c r="D90" s="154">
        <v>1000000</v>
      </c>
      <c r="E90" s="154">
        <v>75684</v>
      </c>
      <c r="F90" s="138">
        <v>924316</v>
      </c>
      <c r="G90" s="138">
        <v>166661.71899808181</v>
      </c>
      <c r="H90" s="138">
        <f>'Anexo I'!I90+'Anexo I'!G90</f>
        <v>231322.7238450849</v>
      </c>
      <c r="I90" s="138">
        <f>'Anexo I'!J90+'Anexo I'!I90</f>
        <v>136607.68850545352</v>
      </c>
      <c r="J90" s="138">
        <f>'Anexo I'!K90+'Anexo I'!J90</f>
        <v>136926.7999637709</v>
      </c>
      <c r="K90" s="138">
        <f>'Anexo I'!L90+'Anexo I'!K90</f>
        <v>135126.5736387425</v>
      </c>
      <c r="L90" s="138">
        <f>'Anexo I'!M90+'Anexo I'!L90</f>
        <v>142114.33436970593</v>
      </c>
      <c r="M90" s="138">
        <f>'Anexo I'!N90+'Anexo I'!M90</f>
        <v>146850.02559714671</v>
      </c>
      <c r="N90" s="138">
        <f>'Anexo I'!O90+'Anexo I'!N90</f>
        <v>137560.78511255136</v>
      </c>
      <c r="O90" s="138">
        <f>'Anexo I'!P90+'Anexo I'!O90</f>
        <v>138471.49496398226</v>
      </c>
      <c r="P90" s="138">
        <f>'Anexo I'!Q90+'Anexo I'!P90</f>
        <v>276391.3567088868</v>
      </c>
    </row>
    <row r="91" spans="1:17" x14ac:dyDescent="0.25">
      <c r="A91" s="117" t="s">
        <v>100</v>
      </c>
      <c r="B91" s="118"/>
      <c r="C91" s="173"/>
      <c r="D91" s="155">
        <v>2117000</v>
      </c>
      <c r="E91" s="155">
        <v>432527.68</v>
      </c>
      <c r="F91" s="131">
        <v>1684472.32</v>
      </c>
      <c r="G91" s="131">
        <v>212316.10783312953</v>
      </c>
      <c r="H91" s="129">
        <f t="shared" ref="H91:I91" si="209">SUM(H89:H90)</f>
        <v>353006.24202983559</v>
      </c>
      <c r="I91" s="129">
        <f t="shared" si="209"/>
        <v>328886.06916365679</v>
      </c>
      <c r="J91" s="129">
        <f t="shared" ref="J91" si="210">SUM(J89:J90)</f>
        <v>394070.7468350706</v>
      </c>
      <c r="K91" s="129">
        <f t="shared" ref="K91" si="211">SUM(K89:K90)</f>
        <v>457576.21244326036</v>
      </c>
      <c r="L91" s="129">
        <f t="shared" ref="L91" si="212">SUM(L89:L90)</f>
        <v>531367.59838837932</v>
      </c>
      <c r="M91" s="129">
        <f t="shared" ref="M91" si="213">SUM(M89:M90)</f>
        <v>605303.60807947558</v>
      </c>
      <c r="N91" s="129">
        <f t="shared" ref="N91" si="214">SUM(N89:N90)</f>
        <v>655178.53307625488</v>
      </c>
      <c r="O91" s="129">
        <f t="shared" ref="O91" si="215">SUM(O89:O90)</f>
        <v>726038.52803180995</v>
      </c>
      <c r="P91" s="129">
        <f t="shared" ref="P91" si="216">SUM(P89:P90)</f>
        <v>1036547.6767088869</v>
      </c>
    </row>
    <row r="92" spans="1:17" x14ac:dyDescent="0.25">
      <c r="A92" s="112" t="s">
        <v>101</v>
      </c>
      <c r="B92" s="113" t="s">
        <v>102</v>
      </c>
      <c r="C92" s="171" t="s">
        <v>19</v>
      </c>
      <c r="D92" s="152">
        <v>1944474</v>
      </c>
      <c r="E92" s="153">
        <v>166409.9</v>
      </c>
      <c r="F92" s="147">
        <v>1778064.1</v>
      </c>
      <c r="G92" s="147">
        <v>199989.46965624008</v>
      </c>
      <c r="H92" s="147">
        <f>'Anexo I'!I92+'Anexo II'!E92+G92</f>
        <v>354527.36533086025</v>
      </c>
      <c r="I92" s="147">
        <f>'Anexo I'!J92+'Anexo II'!F92+H92</f>
        <v>508004.13563684584</v>
      </c>
      <c r="J92" s="147">
        <f>'Anexo I'!K92+'Anexo II'!G92+I92</f>
        <v>648079.64132030797</v>
      </c>
      <c r="K92" s="147">
        <f>'Anexo I'!L92+'Anexo II'!H92+J92</f>
        <v>793067.98252620816</v>
      </c>
      <c r="L92" s="147">
        <f>'Anexo I'!M92+'Anexo II'!I92+K92</f>
        <v>941560.10488994978</v>
      </c>
      <c r="M92" s="147">
        <f>'Anexo I'!N92+'Anexo II'!J92+L92</f>
        <v>1095658.2771062374</v>
      </c>
      <c r="N92" s="147">
        <f>'Anexo I'!O92+'Anexo II'!K92+M92</f>
        <v>1226281.1155649878</v>
      </c>
      <c r="O92" s="147">
        <f>'Anexo I'!P92+'Anexo II'!L92+N92</f>
        <v>1382131.1783601961</v>
      </c>
      <c r="P92" s="147">
        <f>'Anexo I'!Q92+'Anexo II'!M92+O92</f>
        <v>1778064.0999999996</v>
      </c>
      <c r="Q92" s="109"/>
    </row>
    <row r="93" spans="1:17" x14ac:dyDescent="0.25">
      <c r="A93" s="114"/>
      <c r="B93" s="115"/>
      <c r="C93" s="172" t="s">
        <v>20</v>
      </c>
      <c r="D93" s="154">
        <v>4056579</v>
      </c>
      <c r="E93" s="154">
        <v>124614.97999999998</v>
      </c>
      <c r="F93" s="138">
        <v>3931964.02</v>
      </c>
      <c r="G93" s="138">
        <v>674450.04409935116</v>
      </c>
      <c r="H93" s="138">
        <f>'Anexo I'!I93+'Anexo I'!G93</f>
        <v>952458.27590971021</v>
      </c>
      <c r="I93" s="138">
        <f>'Anexo I'!J93+'Anexo I'!I93</f>
        <v>587341.04152824101</v>
      </c>
      <c r="J93" s="138">
        <f>'Anexo I'!K93+'Anexo I'!J93</f>
        <v>588713.05256467871</v>
      </c>
      <c r="K93" s="138">
        <f>'Anexo I'!L93+'Anexo I'!K93</f>
        <v>580973.02843941515</v>
      </c>
      <c r="L93" s="138">
        <f>'Anexo I'!M93+'Anexo I'!L93</f>
        <v>611016.71566211758</v>
      </c>
      <c r="M93" s="138">
        <f>'Anexo I'!N93+'Anexo I'!M93</f>
        <v>631377.69130200753</v>
      </c>
      <c r="N93" s="138">
        <f>'Anexo I'!O93+'Anexo I'!N93</f>
        <v>591438.85446991539</v>
      </c>
      <c r="O93" s="138">
        <f>'Anexo I'!P93+'Anexo I'!O93</f>
        <v>595354.42670835555</v>
      </c>
      <c r="P93" s="138">
        <f>'Anexo I'!Q93+'Anexo I'!P93</f>
        <v>1188337.1213935777</v>
      </c>
    </row>
    <row r="94" spans="1:17" x14ac:dyDescent="0.25">
      <c r="A94" s="117" t="s">
        <v>103</v>
      </c>
      <c r="B94" s="118"/>
      <c r="C94" s="173"/>
      <c r="D94" s="155">
        <v>6001053</v>
      </c>
      <c r="E94" s="155">
        <v>291024.88</v>
      </c>
      <c r="F94" s="131">
        <v>5710028.1200000001</v>
      </c>
      <c r="G94" s="131">
        <v>874439.51375559124</v>
      </c>
      <c r="H94" s="129">
        <f t="shared" ref="H94:I94" si="217">SUM(H92:H93)</f>
        <v>1306985.6412405705</v>
      </c>
      <c r="I94" s="129">
        <f t="shared" si="217"/>
        <v>1095345.1771650868</v>
      </c>
      <c r="J94" s="129">
        <f t="shared" ref="J94" si="218">SUM(J92:J93)</f>
        <v>1236792.6938849867</v>
      </c>
      <c r="K94" s="129">
        <f t="shared" ref="K94" si="219">SUM(K92:K93)</f>
        <v>1374041.0109656234</v>
      </c>
      <c r="L94" s="129">
        <f t="shared" ref="L94" si="220">SUM(L92:L93)</f>
        <v>1552576.8205520674</v>
      </c>
      <c r="M94" s="129">
        <f t="shared" ref="M94" si="221">SUM(M92:M93)</f>
        <v>1727035.9684082449</v>
      </c>
      <c r="N94" s="129">
        <f t="shared" ref="N94" si="222">SUM(N92:N93)</f>
        <v>1817719.9700349031</v>
      </c>
      <c r="O94" s="129">
        <f t="shared" ref="O94" si="223">SUM(O92:O93)</f>
        <v>1977485.6050685516</v>
      </c>
      <c r="P94" s="129">
        <f t="shared" ref="P94" si="224">SUM(P92:P93)</f>
        <v>2966401.2213935773</v>
      </c>
    </row>
    <row r="95" spans="1:17" x14ac:dyDescent="0.25">
      <c r="A95" s="112" t="s">
        <v>104</v>
      </c>
      <c r="B95" s="113" t="s">
        <v>105</v>
      </c>
      <c r="C95" s="171" t="s">
        <v>19</v>
      </c>
      <c r="D95" s="152">
        <v>153697270</v>
      </c>
      <c r="E95" s="153">
        <v>8422760.0899999999</v>
      </c>
      <c r="F95" s="147">
        <v>145274509.91</v>
      </c>
      <c r="G95" s="147">
        <v>16222145.856460854</v>
      </c>
      <c r="H95" s="147">
        <f>'Anexo I'!I95+'Anexo II'!E95+G95</f>
        <v>28877907.992053561</v>
      </c>
      <c r="I95" s="147">
        <f>'Anexo I'!J95+'Anexo II'!F95+H95</f>
        <v>41432254.157730877</v>
      </c>
      <c r="J95" s="147">
        <f>'Anexo I'!K95+'Anexo II'!G95+I95</f>
        <v>52891666.709816128</v>
      </c>
      <c r="K95" s="147">
        <f>'Anexo I'!L95+'Anexo II'!H95+J95</f>
        <v>64747570.346592896</v>
      </c>
      <c r="L95" s="147">
        <f>'Anexo I'!M95+'Anexo II'!I95+K95</f>
        <v>76889746.053390816</v>
      </c>
      <c r="M95" s="147">
        <f>'Anexo I'!N95+'Anexo II'!J95+L95</f>
        <v>89489957.072222561</v>
      </c>
      <c r="N95" s="147">
        <f>'Anexo I'!O95+'Anexo II'!K95+M95</f>
        <v>100172145.22191259</v>
      </c>
      <c r="O95" s="147">
        <f>'Anexo I'!P95+'Anexo II'!L95+N95</f>
        <v>112915492.27575491</v>
      </c>
      <c r="P95" s="147">
        <f>'Anexo I'!Q95+'Anexo II'!M95+O95</f>
        <v>145274509.91</v>
      </c>
      <c r="Q95" s="109"/>
    </row>
    <row r="96" spans="1:17" x14ac:dyDescent="0.25">
      <c r="A96" s="114"/>
      <c r="B96" s="115"/>
      <c r="C96" s="172" t="s">
        <v>20</v>
      </c>
      <c r="D96" s="154">
        <v>96553943</v>
      </c>
      <c r="E96" s="154">
        <v>4822639.6100000003</v>
      </c>
      <c r="F96" s="138">
        <v>91731303.390000001</v>
      </c>
      <c r="G96" s="138">
        <v>3751.3122316971421</v>
      </c>
      <c r="H96" s="138">
        <f>'Anexo I'!I96+'Anexo I'!G96</f>
        <v>14046243.312231697</v>
      </c>
      <c r="I96" s="138">
        <f>'Anexo I'!J96+'Anexo I'!I96</f>
        <v>14042492</v>
      </c>
      <c r="J96" s="138">
        <f>'Anexo I'!K96+'Anexo I'!J96</f>
        <v>0</v>
      </c>
      <c r="K96" s="138">
        <f>'Anexo I'!L96+'Anexo I'!K96</f>
        <v>0</v>
      </c>
      <c r="L96" s="138">
        <f>'Anexo I'!M96+'Anexo I'!L96</f>
        <v>0</v>
      </c>
      <c r="M96" s="138">
        <f>'Anexo I'!N96+'Anexo I'!M96</f>
        <v>0</v>
      </c>
      <c r="N96" s="138">
        <f>'Anexo I'!O96+'Anexo I'!N96</f>
        <v>0</v>
      </c>
      <c r="O96" s="138">
        <f>'Anexo I'!P96+'Anexo I'!O96</f>
        <v>0</v>
      </c>
      <c r="P96" s="138">
        <f>'Anexo I'!Q96+'Anexo I'!P96</f>
        <v>0</v>
      </c>
    </row>
    <row r="97" spans="1:17" x14ac:dyDescent="0.25">
      <c r="A97" s="117" t="s">
        <v>106</v>
      </c>
      <c r="B97" s="118"/>
      <c r="C97" s="173"/>
      <c r="D97" s="155">
        <v>250251213</v>
      </c>
      <c r="E97" s="155">
        <v>13245399.699999999</v>
      </c>
      <c r="F97" s="131">
        <v>237005813.30000001</v>
      </c>
      <c r="G97" s="131">
        <v>16225897.168692552</v>
      </c>
      <c r="H97" s="129">
        <f t="shared" ref="H97:I97" si="225">SUM(H95:H96)</f>
        <v>42924151.304285258</v>
      </c>
      <c r="I97" s="129">
        <f t="shared" si="225"/>
        <v>55474746.157730877</v>
      </c>
      <c r="J97" s="129">
        <f t="shared" ref="J97" si="226">SUM(J95:J96)</f>
        <v>52891666.709816128</v>
      </c>
      <c r="K97" s="129">
        <f t="shared" ref="K97" si="227">SUM(K95:K96)</f>
        <v>64747570.346592896</v>
      </c>
      <c r="L97" s="129">
        <f t="shared" ref="L97" si="228">SUM(L95:L96)</f>
        <v>76889746.053390816</v>
      </c>
      <c r="M97" s="129">
        <f t="shared" ref="M97" si="229">SUM(M95:M96)</f>
        <v>89489957.072222561</v>
      </c>
      <c r="N97" s="129">
        <f t="shared" ref="N97" si="230">SUM(N95:N96)</f>
        <v>100172145.22191259</v>
      </c>
      <c r="O97" s="129">
        <f t="shared" ref="O97" si="231">SUM(O95:O96)</f>
        <v>112915492.27575491</v>
      </c>
      <c r="P97" s="129">
        <f t="shared" ref="P97" si="232">SUM(P95:P96)</f>
        <v>145274509.91</v>
      </c>
    </row>
    <row r="98" spans="1:17" x14ac:dyDescent="0.25">
      <c r="A98" s="112" t="s">
        <v>107</v>
      </c>
      <c r="B98" s="113" t="s">
        <v>108</v>
      </c>
      <c r="C98" s="171" t="s">
        <v>19</v>
      </c>
      <c r="D98" s="152">
        <v>68655049</v>
      </c>
      <c r="E98" s="153">
        <v>3060458.8</v>
      </c>
      <c r="F98" s="147">
        <v>65594590.200000003</v>
      </c>
      <c r="G98" s="147">
        <v>4268834.582251003</v>
      </c>
      <c r="H98" s="147">
        <f>'Anexo I'!I98+'Anexo II'!E98+G98</f>
        <v>10744331.866940329</v>
      </c>
      <c r="I98" s="147">
        <f>'Anexo I'!J98+'Anexo II'!F98+H98</f>
        <v>16794356.049105544</v>
      </c>
      <c r="J98" s="147">
        <f>'Anexo I'!K98+'Anexo II'!G98+I98</f>
        <v>22349837.184642226</v>
      </c>
      <c r="K98" s="147">
        <f>'Anexo I'!L98+'Anexo II'!H98+J98</f>
        <v>27957843.723216191</v>
      </c>
      <c r="L98" s="147">
        <f>'Anexo I'!M98+'Anexo II'!I98+K98</f>
        <v>33695149.298659123</v>
      </c>
      <c r="M98" s="147">
        <f>'Anexo I'!N98+'Anexo II'!J98+L98</f>
        <v>39639333.333092414</v>
      </c>
      <c r="N98" s="147">
        <f>'Anexo I'!O98+'Anexo II'!K98+M98</f>
        <v>44717213.820503585</v>
      </c>
      <c r="O98" s="147">
        <f>'Anexo I'!P98+'Anexo II'!L98+N98</f>
        <v>50726047.373371363</v>
      </c>
      <c r="P98" s="147">
        <f>'Anexo I'!Q98+'Anexo II'!M98+O98</f>
        <v>65594590.199999996</v>
      </c>
      <c r="Q98" s="109"/>
    </row>
    <row r="99" spans="1:17" x14ac:dyDescent="0.25">
      <c r="A99" s="114"/>
      <c r="B99" s="115"/>
      <c r="C99" s="172" t="s">
        <v>20</v>
      </c>
      <c r="D99" s="154">
        <v>13195000</v>
      </c>
      <c r="E99" s="154">
        <v>760165.33</v>
      </c>
      <c r="F99" s="138">
        <v>12434834.67</v>
      </c>
      <c r="G99" s="138">
        <v>2242102.1831918363</v>
      </c>
      <c r="H99" s="138">
        <f>'Anexo I'!I99+'Anexo I'!G99</f>
        <v>3111987.4874260509</v>
      </c>
      <c r="I99" s="138">
        <f>'Anexo I'!J99+'Anexo I'!I99</f>
        <v>1837784.9363379776</v>
      </c>
      <c r="J99" s="138">
        <f>'Anexo I'!K99+'Anexo I'!J99</f>
        <v>1842077.9467645837</v>
      </c>
      <c r="K99" s="138">
        <f>'Anexo I'!L99+'Anexo I'!K99</f>
        <v>1817859.4795733741</v>
      </c>
      <c r="L99" s="138">
        <f>'Anexo I'!M99+'Anexo I'!L99</f>
        <v>1911865.9117924944</v>
      </c>
      <c r="M99" s="138">
        <f>'Anexo I'!N99+'Anexo I'!M99</f>
        <v>1975575.2249077018</v>
      </c>
      <c r="N99" s="138">
        <f>'Anexo I'!O99+'Anexo I'!N99</f>
        <v>1850606.9568740278</v>
      </c>
      <c r="O99" s="138">
        <f>'Anexo I'!P99+'Anexo I'!O99</f>
        <v>1862858.7478577215</v>
      </c>
      <c r="P99" s="138">
        <f>'Anexo I'!Q99+'Anexo I'!P99</f>
        <v>3718296.3671428431</v>
      </c>
    </row>
    <row r="100" spans="1:17" x14ac:dyDescent="0.25">
      <c r="A100" s="117" t="s">
        <v>109</v>
      </c>
      <c r="B100" s="118"/>
      <c r="C100" s="173"/>
      <c r="D100" s="155">
        <v>81850049</v>
      </c>
      <c r="E100" s="155">
        <v>3820624.13</v>
      </c>
      <c r="F100" s="131">
        <v>78029424.870000005</v>
      </c>
      <c r="G100" s="131">
        <v>6510936.7654428389</v>
      </c>
      <c r="H100" s="129">
        <f t="shared" ref="H100:I100" si="233">SUM(H98:H99)</f>
        <v>13856319.354366381</v>
      </c>
      <c r="I100" s="129">
        <f t="shared" si="233"/>
        <v>18632140.985443521</v>
      </c>
      <c r="J100" s="129">
        <f t="shared" ref="J100" si="234">SUM(J98:J99)</f>
        <v>24191915.13140681</v>
      </c>
      <c r="K100" s="129">
        <f t="shared" ref="K100" si="235">SUM(K98:K99)</f>
        <v>29775703.202789564</v>
      </c>
      <c r="L100" s="129">
        <f t="shared" ref="L100" si="236">SUM(L98:L99)</f>
        <v>35607015.210451618</v>
      </c>
      <c r="M100" s="129">
        <f t="shared" ref="M100" si="237">SUM(M98:M99)</f>
        <v>41614908.558000118</v>
      </c>
      <c r="N100" s="129">
        <f t="shared" ref="N100" si="238">SUM(N98:N99)</f>
        <v>46567820.777377613</v>
      </c>
      <c r="O100" s="129">
        <f t="shared" ref="O100" si="239">SUM(O98:O99)</f>
        <v>52588906.121229082</v>
      </c>
      <c r="P100" s="129">
        <f t="shared" ref="P100" si="240">SUM(P98:P99)</f>
        <v>69312886.567142844</v>
      </c>
    </row>
    <row r="101" spans="1:17" x14ac:dyDescent="0.25">
      <c r="A101" s="112" t="s">
        <v>110</v>
      </c>
      <c r="B101" s="113" t="s">
        <v>111</v>
      </c>
      <c r="C101" s="171" t="s">
        <v>19</v>
      </c>
      <c r="D101" s="152">
        <v>21126760</v>
      </c>
      <c r="E101" s="153">
        <v>687117.80999999994</v>
      </c>
      <c r="F101" s="147">
        <v>20439642.190000001</v>
      </c>
      <c r="G101" s="147">
        <v>2124502.3136883033</v>
      </c>
      <c r="H101" s="147">
        <f>'Anexo I'!I101+'Anexo II'!E101+G101</f>
        <v>3944601.07682407</v>
      </c>
      <c r="I101" s="147">
        <f>'Anexo I'!J101+'Anexo II'!F101+H101</f>
        <v>5730693.4668182358</v>
      </c>
      <c r="J101" s="147">
        <f>'Anexo I'!K101+'Anexo II'!G101+I101</f>
        <v>7362732.3253464177</v>
      </c>
      <c r="K101" s="147">
        <f>'Anexo I'!L101+'Anexo II'!H101+J101</f>
        <v>9043977.0050164815</v>
      </c>
      <c r="L101" s="147">
        <f>'Anexo I'!M101+'Anexo II'!I101+K101</f>
        <v>10765499.216401145</v>
      </c>
      <c r="M101" s="147">
        <f>'Anexo I'!N101+'Anexo II'!J101+L101</f>
        <v>12551465.478529168</v>
      </c>
      <c r="N101" s="147">
        <f>'Anexo I'!O101+'Anexo II'!K101+M101</f>
        <v>14067572.278169373</v>
      </c>
      <c r="O101" s="147">
        <f>'Anexo I'!P101+'Anexo II'!L101+N101</f>
        <v>15873677.306154696</v>
      </c>
      <c r="P101" s="147">
        <f>'Anexo I'!Q101+'Anexo II'!M101+O101</f>
        <v>20439642.189999998</v>
      </c>
      <c r="Q101" s="109"/>
    </row>
    <row r="102" spans="1:17" x14ac:dyDescent="0.25">
      <c r="A102" s="114"/>
      <c r="B102" s="115"/>
      <c r="C102" s="172" t="s">
        <v>20</v>
      </c>
      <c r="D102" s="154">
        <v>938171</v>
      </c>
      <c r="E102" s="154">
        <v>43865.120000000003</v>
      </c>
      <c r="F102" s="138">
        <v>894305.88</v>
      </c>
      <c r="G102" s="138">
        <v>105094.62276797422</v>
      </c>
      <c r="H102" s="138">
        <f>'Anexo I'!I102+'Anexo I'!G102</f>
        <v>172448.81611022796</v>
      </c>
      <c r="I102" s="138">
        <f>'Anexo I'!J102+'Anexo I'!I102</f>
        <v>142297.52051341871</v>
      </c>
      <c r="J102" s="138">
        <f>'Anexo I'!K102+'Anexo I'!J102</f>
        <v>142629.92324845341</v>
      </c>
      <c r="K102" s="138">
        <f>'Anexo I'!L102+'Anexo I'!K102</f>
        <v>140754.71589213907</v>
      </c>
      <c r="L102" s="138">
        <f>'Anexo I'!M102+'Anexo I'!L102</f>
        <v>148033.52308692911</v>
      </c>
      <c r="M102" s="138">
        <f>'Anexo I'!N102+'Anexo I'!M102</f>
        <v>152966.46007572149</v>
      </c>
      <c r="N102" s="138">
        <f>'Anexo I'!O102+'Anexo I'!N102</f>
        <v>143290.31444385962</v>
      </c>
      <c r="O102" s="138">
        <f>'Anexo I'!P102+'Anexo I'!O102</f>
        <v>144238.9561724735</v>
      </c>
      <c r="P102" s="138">
        <f>'Anexo I'!Q102+'Anexo I'!P102</f>
        <v>287903.30311053002</v>
      </c>
    </row>
    <row r="103" spans="1:17" x14ac:dyDescent="0.25">
      <c r="A103" s="117" t="s">
        <v>112</v>
      </c>
      <c r="B103" s="118"/>
      <c r="C103" s="173"/>
      <c r="D103" s="155">
        <v>22064931</v>
      </c>
      <c r="E103" s="155">
        <v>730982.92999999993</v>
      </c>
      <c r="F103" s="131">
        <v>21333948.07</v>
      </c>
      <c r="G103" s="131">
        <v>2229596.9364562775</v>
      </c>
      <c r="H103" s="129">
        <f t="shared" ref="H103:I103" si="241">SUM(H101:H102)</f>
        <v>4117049.8929342981</v>
      </c>
      <c r="I103" s="129">
        <f t="shared" si="241"/>
        <v>5872990.9873316549</v>
      </c>
      <c r="J103" s="129">
        <f t="shared" ref="J103" si="242">SUM(J101:J102)</f>
        <v>7505362.2485948708</v>
      </c>
      <c r="K103" s="129">
        <f t="shared" ref="K103" si="243">SUM(K101:K102)</f>
        <v>9184731.7209086213</v>
      </c>
      <c r="L103" s="129">
        <f t="shared" ref="L103" si="244">SUM(L101:L102)</f>
        <v>10913532.739488075</v>
      </c>
      <c r="M103" s="129">
        <f t="shared" ref="M103" si="245">SUM(M101:M102)</f>
        <v>12704431.938604889</v>
      </c>
      <c r="N103" s="129">
        <f t="shared" ref="N103" si="246">SUM(N101:N102)</f>
        <v>14210862.592613233</v>
      </c>
      <c r="O103" s="129">
        <f t="shared" ref="O103" si="247">SUM(O101:O102)</f>
        <v>16017916.26232717</v>
      </c>
      <c r="P103" s="129">
        <f t="shared" ref="P103" si="248">SUM(P101:P102)</f>
        <v>20727545.493110526</v>
      </c>
    </row>
    <row r="104" spans="1:17" x14ac:dyDescent="0.25">
      <c r="A104" s="112" t="s">
        <v>113</v>
      </c>
      <c r="B104" s="113" t="s">
        <v>114</v>
      </c>
      <c r="C104" s="171" t="s">
        <v>19</v>
      </c>
      <c r="D104" s="152">
        <v>61121534</v>
      </c>
      <c r="E104" s="153">
        <v>9488637.7699999996</v>
      </c>
      <c r="F104" s="147">
        <v>51632896.230000004</v>
      </c>
      <c r="G104" s="147">
        <v>26382248.625110161</v>
      </c>
      <c r="H104" s="147">
        <f>'Anexo I'!I104+'Anexo II'!E104+G104</f>
        <v>45525888.208800554</v>
      </c>
      <c r="I104" s="147">
        <f>'Anexo I'!J104+'Anexo II'!F104+H104</f>
        <v>46161433.863226295</v>
      </c>
      <c r="J104" s="147">
        <f>'Anexo I'!K104+'Anexo II'!G104+I104</f>
        <v>46735828.93422211</v>
      </c>
      <c r="K104" s="147">
        <f>'Anexo I'!L104+'Anexo II'!H104+J104</f>
        <v>47354233.454520233</v>
      </c>
      <c r="L104" s="147">
        <f>'Anexo I'!M104+'Anexo II'!I104+K104</f>
        <v>47988625.888500229</v>
      </c>
      <c r="M104" s="147">
        <f>'Anexo I'!N104+'Anexo II'!J104+L104</f>
        <v>48648598.984371215</v>
      </c>
      <c r="N104" s="147">
        <f>'Anexo I'!O104+'Anexo II'!K104+M104</f>
        <v>49201453.058573671</v>
      </c>
      <c r="O104" s="147">
        <f>'Anexo I'!P104+'Anexo II'!L104+N104</f>
        <v>49869420.11128559</v>
      </c>
      <c r="P104" s="147">
        <f>'Anexo I'!Q104+'Anexo II'!M104+O104</f>
        <v>51632896.229999997</v>
      </c>
      <c r="Q104" s="109"/>
    </row>
    <row r="105" spans="1:17" x14ac:dyDescent="0.25">
      <c r="A105" s="114"/>
      <c r="B105" s="115"/>
      <c r="C105" s="172" t="s">
        <v>20</v>
      </c>
      <c r="D105" s="154">
        <v>18000000</v>
      </c>
      <c r="E105" s="154">
        <v>0</v>
      </c>
      <c r="F105" s="138">
        <v>18000000</v>
      </c>
      <c r="G105" s="138">
        <v>0</v>
      </c>
      <c r="H105" s="138">
        <f>'Anexo I'!I105+'Anexo I'!G105</f>
        <v>1536186.2480430028</v>
      </c>
      <c r="I105" s="138">
        <f>'Anexo I'!J105+'Anexo I'!I105</f>
        <v>3245462.2837298242</v>
      </c>
      <c r="J105" s="138">
        <f>'Anexo I'!K105+'Anexo I'!J105</f>
        <v>3253043.5861704536</v>
      </c>
      <c r="K105" s="138">
        <f>'Anexo I'!L105+'Anexo I'!K105</f>
        <v>3210274.6417283267</v>
      </c>
      <c r="L105" s="138">
        <f>'Anexo I'!M105+'Anexo I'!L105</f>
        <v>3376286.6294003446</v>
      </c>
      <c r="M105" s="138">
        <f>'Anexo I'!N105+'Anexo I'!M105</f>
        <v>3488794.9913688274</v>
      </c>
      <c r="N105" s="138">
        <f>'Anexo I'!O105+'Anexo I'!N105</f>
        <v>3268105.512122957</v>
      </c>
      <c r="O105" s="138">
        <f>'Anexo I'!P105+'Anexo I'!O105</f>
        <v>3289741.7355784327</v>
      </c>
      <c r="P105" s="138">
        <f>'Anexo I'!Q105+'Anexo I'!P105</f>
        <v>6566378.0242632423</v>
      </c>
    </row>
    <row r="106" spans="1:17" x14ac:dyDescent="0.25">
      <c r="A106" s="117" t="s">
        <v>115</v>
      </c>
      <c r="B106" s="118"/>
      <c r="C106" s="173"/>
      <c r="D106" s="155">
        <v>79121534</v>
      </c>
      <c r="E106" s="155">
        <v>9488637.7699999996</v>
      </c>
      <c r="F106" s="131">
        <v>69632896.230000004</v>
      </c>
      <c r="G106" s="131">
        <v>26382248.625110161</v>
      </c>
      <c r="H106" s="129">
        <f t="shared" ref="H106:I106" si="249">SUM(H104:H105)</f>
        <v>47062074.456843555</v>
      </c>
      <c r="I106" s="129">
        <f t="shared" si="249"/>
        <v>49406896.146956116</v>
      </c>
      <c r="J106" s="129">
        <f t="shared" ref="J106" si="250">SUM(J104:J105)</f>
        <v>49988872.520392567</v>
      </c>
      <c r="K106" s="129">
        <f t="shared" ref="K106" si="251">SUM(K104:K105)</f>
        <v>50564508.09624856</v>
      </c>
      <c r="L106" s="129">
        <f t="shared" ref="L106" si="252">SUM(L104:L105)</f>
        <v>51364912.517900571</v>
      </c>
      <c r="M106" s="129">
        <f t="shared" ref="M106" si="253">SUM(M104:M105)</f>
        <v>52137393.975740045</v>
      </c>
      <c r="N106" s="129">
        <f t="shared" ref="N106" si="254">SUM(N104:N105)</f>
        <v>52469558.57069663</v>
      </c>
      <c r="O106" s="129">
        <f t="shared" ref="O106" si="255">SUM(O104:O105)</f>
        <v>53159161.846864022</v>
      </c>
      <c r="P106" s="129">
        <f t="shared" ref="P106" si="256">SUM(P104:P105)</f>
        <v>58199274.254263237</v>
      </c>
    </row>
    <row r="107" spans="1:17" x14ac:dyDescent="0.25">
      <c r="A107" s="112" t="s">
        <v>116</v>
      </c>
      <c r="B107" s="113" t="s">
        <v>117</v>
      </c>
      <c r="C107" s="171" t="s">
        <v>19</v>
      </c>
      <c r="D107" s="152">
        <v>16870048</v>
      </c>
      <c r="E107" s="153">
        <v>345036.19</v>
      </c>
      <c r="F107" s="147">
        <v>16525011.810000001</v>
      </c>
      <c r="G107" s="147">
        <v>2797688.5052538346</v>
      </c>
      <c r="H107" s="147">
        <f>'Anexo I'!I107+'Anexo II'!E107+G107</f>
        <v>3999180.7712290999</v>
      </c>
      <c r="I107" s="147">
        <f>'Anexo I'!J107+'Anexo II'!F107+H107</f>
        <v>5308188.8652502224</v>
      </c>
      <c r="J107" s="147">
        <f>'Anexo I'!K107+'Anexo II'!G107+I107</f>
        <v>6492647.9870739216</v>
      </c>
      <c r="K107" s="147">
        <f>'Anexo I'!L107+'Anexo II'!H107+J107</f>
        <v>7761892.0421977034</v>
      </c>
      <c r="L107" s="147">
        <f>'Anexo I'!M107+'Anexo II'!I107+K107</f>
        <v>9063699.6168329492</v>
      </c>
      <c r="M107" s="147">
        <f>'Anexo I'!N107+'Anexo II'!J107+L107</f>
        <v>10417608.82268654</v>
      </c>
      <c r="N107" s="147">
        <f>'Anexo I'!O107+'Anexo II'!K107+M107</f>
        <v>11553342.447813319</v>
      </c>
      <c r="O107" s="147">
        <f>'Anexo I'!P107+'Anexo II'!L107+N107</f>
        <v>12923533.41342264</v>
      </c>
      <c r="P107" s="147">
        <f>'Anexo I'!Q107+'Anexo II'!M107+O107</f>
        <v>16525011.810000002</v>
      </c>
      <c r="Q107" s="109"/>
    </row>
    <row r="108" spans="1:17" x14ac:dyDescent="0.25">
      <c r="A108" s="114"/>
      <c r="B108" s="115"/>
      <c r="C108" s="172" t="s">
        <v>20</v>
      </c>
      <c r="D108" s="154">
        <v>0</v>
      </c>
      <c r="E108" s="154">
        <v>0</v>
      </c>
      <c r="F108" s="138">
        <v>0</v>
      </c>
      <c r="G108" s="138">
        <v>0</v>
      </c>
      <c r="H108" s="138">
        <f>'Anexo I'!I108+'Anexo I'!G108</f>
        <v>0</v>
      </c>
      <c r="I108" s="138">
        <f>'Anexo I'!J108+'Anexo I'!I108</f>
        <v>0</v>
      </c>
      <c r="J108" s="138">
        <f>'Anexo I'!K108+'Anexo I'!J108</f>
        <v>0</v>
      </c>
      <c r="K108" s="138">
        <f>'Anexo I'!L108+'Anexo I'!K108</f>
        <v>0</v>
      </c>
      <c r="L108" s="138">
        <f>'Anexo I'!M108+'Anexo I'!L108</f>
        <v>0</v>
      </c>
      <c r="M108" s="138">
        <f>'Anexo I'!N108+'Anexo I'!M108</f>
        <v>0</v>
      </c>
      <c r="N108" s="138">
        <f>'Anexo I'!O108+'Anexo I'!N108</f>
        <v>0</v>
      </c>
      <c r="O108" s="138">
        <f>'Anexo I'!P108+'Anexo I'!O108</f>
        <v>0</v>
      </c>
      <c r="P108" s="138">
        <f>'Anexo I'!Q108+'Anexo I'!P108</f>
        <v>0</v>
      </c>
    </row>
    <row r="109" spans="1:17" x14ac:dyDescent="0.25">
      <c r="A109" s="117" t="s">
        <v>118</v>
      </c>
      <c r="B109" s="118"/>
      <c r="C109" s="173"/>
      <c r="D109" s="155">
        <v>16870048</v>
      </c>
      <c r="E109" s="155">
        <v>345036.19</v>
      </c>
      <c r="F109" s="131">
        <v>16525011.810000001</v>
      </c>
      <c r="G109" s="131">
        <v>2797688.5052538346</v>
      </c>
      <c r="H109" s="129">
        <f t="shared" ref="H109:I109" si="257">SUM(H107:H108)</f>
        <v>3999180.7712290999</v>
      </c>
      <c r="I109" s="129">
        <f t="shared" si="257"/>
        <v>5308188.8652502224</v>
      </c>
      <c r="J109" s="129">
        <f t="shared" ref="J109" si="258">SUM(J107:J108)</f>
        <v>6492647.9870739216</v>
      </c>
      <c r="K109" s="129">
        <f t="shared" ref="K109" si="259">SUM(K107:K108)</f>
        <v>7761892.0421977034</v>
      </c>
      <c r="L109" s="129">
        <f t="shared" ref="L109" si="260">SUM(L107:L108)</f>
        <v>9063699.6168329492</v>
      </c>
      <c r="M109" s="129">
        <f t="shared" ref="M109" si="261">SUM(M107:M108)</f>
        <v>10417608.82268654</v>
      </c>
      <c r="N109" s="129">
        <f t="shared" ref="N109" si="262">SUM(N107:N108)</f>
        <v>11553342.447813319</v>
      </c>
      <c r="O109" s="129">
        <f t="shared" ref="O109" si="263">SUM(O107:O108)</f>
        <v>12923533.41342264</v>
      </c>
      <c r="P109" s="129">
        <f t="shared" ref="P109" si="264">SUM(P107:P108)</f>
        <v>16525011.810000002</v>
      </c>
    </row>
    <row r="110" spans="1:17" x14ac:dyDescent="0.25">
      <c r="A110" s="112" t="s">
        <v>119</v>
      </c>
      <c r="B110" s="113" t="s">
        <v>120</v>
      </c>
      <c r="C110" s="171" t="s">
        <v>19</v>
      </c>
      <c r="D110" s="152">
        <v>0</v>
      </c>
      <c r="E110" s="153">
        <v>0</v>
      </c>
      <c r="F110" s="147">
        <v>0</v>
      </c>
      <c r="G110" s="147">
        <v>0</v>
      </c>
      <c r="H110" s="147">
        <f>'Anexo I'!I110+'Anexo II'!E110+G110</f>
        <v>0</v>
      </c>
      <c r="I110" s="147">
        <f>'Anexo I'!J110+'Anexo II'!F110+H110</f>
        <v>0</v>
      </c>
      <c r="J110" s="147">
        <f>'Anexo I'!K110+'Anexo II'!G110+I110</f>
        <v>0</v>
      </c>
      <c r="K110" s="147">
        <f>'Anexo I'!L110+'Anexo II'!H110+J110</f>
        <v>0</v>
      </c>
      <c r="L110" s="147">
        <f>'Anexo I'!M110+'Anexo II'!I110+K110</f>
        <v>0</v>
      </c>
      <c r="M110" s="147">
        <f>'Anexo I'!N110+'Anexo II'!J110+L110</f>
        <v>0</v>
      </c>
      <c r="N110" s="147">
        <f>'Anexo I'!O110+'Anexo II'!K110+M110</f>
        <v>0</v>
      </c>
      <c r="O110" s="147">
        <f>'Anexo I'!P110+'Anexo II'!L110+N110</f>
        <v>0</v>
      </c>
      <c r="P110" s="147">
        <f>'Anexo I'!Q110+'Anexo II'!M110+O110</f>
        <v>0</v>
      </c>
      <c r="Q110" s="109"/>
    </row>
    <row r="111" spans="1:17" x14ac:dyDescent="0.25">
      <c r="A111" s="114"/>
      <c r="B111" s="115"/>
      <c r="C111" s="172" t="s">
        <v>20</v>
      </c>
      <c r="D111" s="154">
        <v>5443691</v>
      </c>
      <c r="E111" s="154">
        <v>323442.84000000003</v>
      </c>
      <c r="F111" s="138">
        <v>5120248.16</v>
      </c>
      <c r="G111" s="138">
        <v>1130777.9612533143</v>
      </c>
      <c r="H111" s="138">
        <f>'Anexo I'!I111+'Anexo I'!G111</f>
        <v>1489475.5895721591</v>
      </c>
      <c r="I111" s="138">
        <f>'Anexo I'!J111+'Anexo I'!I111</f>
        <v>757811.5124095045</v>
      </c>
      <c r="J111" s="138">
        <f>'Anexo I'!K111+'Anexo I'!J111</f>
        <v>759581.73734706407</v>
      </c>
      <c r="K111" s="138">
        <f>'Anexo I'!L111+'Anexo I'!K111</f>
        <v>749595.24062074907</v>
      </c>
      <c r="L111" s="138">
        <f>'Anexo I'!M111+'Anexo I'!L111</f>
        <v>788358.83867164282</v>
      </c>
      <c r="M111" s="138">
        <f>'Anexo I'!N111+'Anexo I'!M111</f>
        <v>814629.40492332261</v>
      </c>
      <c r="N111" s="138">
        <f>'Anexo I'!O111+'Anexo I'!N111</f>
        <v>763098.67881425889</v>
      </c>
      <c r="O111" s="138">
        <f>'Anexo I'!P111+'Anexo I'!O111</f>
        <v>768150.7107857354</v>
      </c>
      <c r="P111" s="138">
        <f>'Anexo I'!Q111+'Anexo I'!P111</f>
        <v>1319733.3155948753</v>
      </c>
    </row>
    <row r="112" spans="1:17" x14ac:dyDescent="0.25">
      <c r="A112" s="117" t="s">
        <v>118</v>
      </c>
      <c r="B112" s="118"/>
      <c r="C112" s="173"/>
      <c r="D112" s="155">
        <v>5443691</v>
      </c>
      <c r="E112" s="155">
        <v>323442.84000000003</v>
      </c>
      <c r="F112" s="131">
        <v>5120248.16</v>
      </c>
      <c r="G112" s="131">
        <v>1130777.9612533143</v>
      </c>
      <c r="H112" s="129">
        <f t="shared" ref="H112:I112" si="265">SUM(H110:H111)</f>
        <v>1489475.5895721591</v>
      </c>
      <c r="I112" s="129">
        <f t="shared" si="265"/>
        <v>757811.5124095045</v>
      </c>
      <c r="J112" s="129">
        <f t="shared" ref="J112" si="266">SUM(J110:J111)</f>
        <v>759581.73734706407</v>
      </c>
      <c r="K112" s="129">
        <f t="shared" ref="K112" si="267">SUM(K110:K111)</f>
        <v>749595.24062074907</v>
      </c>
      <c r="L112" s="129">
        <f t="shared" ref="L112" si="268">SUM(L110:L111)</f>
        <v>788358.83867164282</v>
      </c>
      <c r="M112" s="129">
        <f t="shared" ref="M112" si="269">SUM(M110:M111)</f>
        <v>814629.40492332261</v>
      </c>
      <c r="N112" s="129">
        <f t="shared" ref="N112" si="270">SUM(N110:N111)</f>
        <v>763098.67881425889</v>
      </c>
      <c r="O112" s="129">
        <f t="shared" ref="O112" si="271">SUM(O110:O111)</f>
        <v>768150.7107857354</v>
      </c>
      <c r="P112" s="129">
        <f t="shared" ref="P112" si="272">SUM(P110:P111)</f>
        <v>1319733.3155948753</v>
      </c>
    </row>
    <row r="113" spans="1:17" x14ac:dyDescent="0.25">
      <c r="A113" s="112" t="s">
        <v>121</v>
      </c>
      <c r="B113" s="113" t="s">
        <v>122</v>
      </c>
      <c r="C113" s="171" t="s">
        <v>19</v>
      </c>
      <c r="D113" s="152">
        <v>0</v>
      </c>
      <c r="E113" s="153">
        <v>0</v>
      </c>
      <c r="F113" s="147">
        <v>0</v>
      </c>
      <c r="G113" s="147">
        <v>0</v>
      </c>
      <c r="H113" s="147">
        <f>'Anexo I'!I113+'Anexo II'!E113+G113</f>
        <v>0</v>
      </c>
      <c r="I113" s="147">
        <f>'Anexo I'!J113+'Anexo II'!F113+H113</f>
        <v>0</v>
      </c>
      <c r="J113" s="147">
        <f>'Anexo I'!K113+'Anexo II'!G113+I113</f>
        <v>0</v>
      </c>
      <c r="K113" s="147">
        <f>'Anexo I'!L113+'Anexo II'!H113+J113</f>
        <v>0</v>
      </c>
      <c r="L113" s="147">
        <f>'Anexo I'!M113+'Anexo II'!I113+K113</f>
        <v>0</v>
      </c>
      <c r="M113" s="147">
        <f>'Anexo I'!N113+'Anexo II'!J113+L113</f>
        <v>0</v>
      </c>
      <c r="N113" s="147">
        <f>'Anexo I'!O113+'Anexo II'!K113+M113</f>
        <v>0</v>
      </c>
      <c r="O113" s="147">
        <f>'Anexo I'!P113+'Anexo II'!L113+N113</f>
        <v>0</v>
      </c>
      <c r="P113" s="147">
        <f>'Anexo I'!Q113+'Anexo II'!M113+O113</f>
        <v>0</v>
      </c>
      <c r="Q113" s="109"/>
    </row>
    <row r="114" spans="1:17" x14ac:dyDescent="0.25">
      <c r="A114" s="114"/>
      <c r="B114" s="115"/>
      <c r="C114" s="172" t="s">
        <v>20</v>
      </c>
      <c r="D114" s="154">
        <v>1645573</v>
      </c>
      <c r="E114" s="154">
        <v>0</v>
      </c>
      <c r="F114" s="138">
        <v>1645573</v>
      </c>
      <c r="G114" s="138">
        <v>1645572.76</v>
      </c>
      <c r="H114" s="138">
        <f>'Anexo I'!I114+'Anexo I'!G114</f>
        <v>1645572.76</v>
      </c>
      <c r="I114" s="138">
        <f>'Anexo I'!J114+'Anexo I'!I114</f>
        <v>2.4916842114180326E-2</v>
      </c>
      <c r="J114" s="138">
        <f>'Anexo I'!K114+'Anexo I'!J114</f>
        <v>4.7420996939763427E-2</v>
      </c>
      <c r="K114" s="138">
        <f>'Anexo I'!L114+'Anexo I'!K114</f>
        <v>4.6797535847872496E-2</v>
      </c>
      <c r="L114" s="138">
        <f>'Anexo I'!M114+'Anexo I'!L114</f>
        <v>4.9217562889680266E-2</v>
      </c>
      <c r="M114" s="138">
        <f>'Anexo I'!N114+'Anexo I'!M114</f>
        <v>5.0857644993811846E-2</v>
      </c>
      <c r="N114" s="138">
        <f>'Anexo I'!O114+'Anexo I'!N114</f>
        <v>4.7640560893341899E-2</v>
      </c>
      <c r="O114" s="138">
        <f>'Anexo I'!P114+'Anexo I'!O114</f>
        <v>4.7955961432307959E-2</v>
      </c>
      <c r="P114" s="138">
        <f>'Anexo I'!Q114+'Anexo I'!P114</f>
        <v>9.5720879035070539E-2</v>
      </c>
    </row>
    <row r="115" spans="1:17" x14ac:dyDescent="0.25">
      <c r="A115" s="117" t="s">
        <v>118</v>
      </c>
      <c r="B115" s="118"/>
      <c r="C115" s="173"/>
      <c r="D115" s="155">
        <v>1645573</v>
      </c>
      <c r="E115" s="155">
        <v>0</v>
      </c>
      <c r="F115" s="131">
        <v>1645573</v>
      </c>
      <c r="G115" s="131">
        <v>1645572.76</v>
      </c>
      <c r="H115" s="129">
        <f t="shared" ref="H115:I115" si="273">SUM(H113:H114)</f>
        <v>1645572.76</v>
      </c>
      <c r="I115" s="129">
        <f t="shared" si="273"/>
        <v>2.4916842114180326E-2</v>
      </c>
      <c r="J115" s="129">
        <f t="shared" ref="J115" si="274">SUM(J113:J114)</f>
        <v>4.7420996939763427E-2</v>
      </c>
      <c r="K115" s="129">
        <f t="shared" ref="K115" si="275">SUM(K113:K114)</f>
        <v>4.6797535847872496E-2</v>
      </c>
      <c r="L115" s="129">
        <f t="shared" ref="L115" si="276">SUM(L113:L114)</f>
        <v>4.9217562889680266E-2</v>
      </c>
      <c r="M115" s="129">
        <f t="shared" ref="M115" si="277">SUM(M113:M114)</f>
        <v>5.0857644993811846E-2</v>
      </c>
      <c r="N115" s="129">
        <f t="shared" ref="N115" si="278">SUM(N113:N114)</f>
        <v>4.7640560893341899E-2</v>
      </c>
      <c r="O115" s="129">
        <f t="shared" ref="O115" si="279">SUM(O113:O114)</f>
        <v>4.7955961432307959E-2</v>
      </c>
      <c r="P115" s="129">
        <f t="shared" ref="P115" si="280">SUM(P113:P114)</f>
        <v>9.5720879035070539E-2</v>
      </c>
    </row>
    <row r="116" spans="1:17" x14ac:dyDescent="0.25">
      <c r="A116" s="112" t="s">
        <v>123</v>
      </c>
      <c r="B116" s="113" t="s">
        <v>124</v>
      </c>
      <c r="C116" s="171" t="s">
        <v>19</v>
      </c>
      <c r="D116" s="152">
        <v>10994190</v>
      </c>
      <c r="E116" s="153">
        <v>197155.48</v>
      </c>
      <c r="F116" s="147">
        <v>10797034.52</v>
      </c>
      <c r="G116" s="147">
        <v>1992718.4485444687</v>
      </c>
      <c r="H116" s="147">
        <f>'Anexo I'!I116+'Anexo II'!E116+G116</f>
        <v>3445124.3799169539</v>
      </c>
      <c r="I116" s="147">
        <f>'Anexo I'!J116+'Anexo II'!F116+H116</f>
        <v>4209111.5402024696</v>
      </c>
      <c r="J116" s="147">
        <f>'Anexo I'!K116+'Anexo II'!G116+I116</f>
        <v>4899304.6058372324</v>
      </c>
      <c r="K116" s="147">
        <f>'Anexo I'!L116+'Anexo II'!H116+J116</f>
        <v>5643594.5551456735</v>
      </c>
      <c r="L116" s="147">
        <f>'Anexo I'!M116+'Anexo II'!I116+K116</f>
        <v>6407178.0835065497</v>
      </c>
      <c r="M116" s="147">
        <f>'Anexo I'!N116+'Anexo II'!J116+L116</f>
        <v>7201631.3383513242</v>
      </c>
      <c r="N116" s="147">
        <f>'Anexo I'!O116+'Anexo II'!K116+M116</f>
        <v>7866817.613544777</v>
      </c>
      <c r="O116" s="147">
        <f>'Anexo I'!P116+'Anexo II'!L116+N116</f>
        <v>8670917.6579157691</v>
      </c>
      <c r="P116" s="147">
        <f>'Anexo I'!Q116+'Anexo II'!M116+O116</f>
        <v>10797034.52</v>
      </c>
      <c r="Q116" s="109"/>
    </row>
    <row r="117" spans="1:17" x14ac:dyDescent="0.25">
      <c r="A117" s="114"/>
      <c r="B117" s="115"/>
      <c r="C117" s="172" t="s">
        <v>20</v>
      </c>
      <c r="D117" s="154">
        <v>0</v>
      </c>
      <c r="E117" s="154">
        <v>0</v>
      </c>
      <c r="F117" s="138">
        <v>0</v>
      </c>
      <c r="G117" s="138">
        <v>0</v>
      </c>
      <c r="H117" s="138">
        <f>'Anexo I'!I117+'Anexo I'!G117</f>
        <v>0</v>
      </c>
      <c r="I117" s="138">
        <f>'Anexo I'!J117+'Anexo I'!I117</f>
        <v>0</v>
      </c>
      <c r="J117" s="138">
        <f>'Anexo I'!K117+'Anexo I'!J117</f>
        <v>0</v>
      </c>
      <c r="K117" s="138">
        <f>'Anexo I'!L117+'Anexo I'!K117</f>
        <v>0</v>
      </c>
      <c r="L117" s="138">
        <f>'Anexo I'!M117+'Anexo I'!L117</f>
        <v>0</v>
      </c>
      <c r="M117" s="138">
        <f>'Anexo I'!N117+'Anexo I'!M117</f>
        <v>0</v>
      </c>
      <c r="N117" s="138">
        <f>'Anexo I'!O117+'Anexo I'!N117</f>
        <v>0</v>
      </c>
      <c r="O117" s="138">
        <f>'Anexo I'!P117+'Anexo I'!O117</f>
        <v>0</v>
      </c>
      <c r="P117" s="138">
        <f>'Anexo I'!Q117+'Anexo I'!P117</f>
        <v>0</v>
      </c>
    </row>
    <row r="118" spans="1:17" x14ac:dyDescent="0.25">
      <c r="A118" s="117" t="s">
        <v>125</v>
      </c>
      <c r="B118" s="118"/>
      <c r="C118" s="173"/>
      <c r="D118" s="155">
        <v>10994190</v>
      </c>
      <c r="E118" s="155">
        <v>197155.48</v>
      </c>
      <c r="F118" s="131">
        <v>10797034.52</v>
      </c>
      <c r="G118" s="131">
        <v>1992718.4485444687</v>
      </c>
      <c r="H118" s="129">
        <f t="shared" ref="H118:I118" si="281">SUM(H116:H117)</f>
        <v>3445124.3799169539</v>
      </c>
      <c r="I118" s="129">
        <f t="shared" si="281"/>
        <v>4209111.5402024696</v>
      </c>
      <c r="J118" s="129">
        <f t="shared" ref="J118" si="282">SUM(J116:J117)</f>
        <v>4899304.6058372324</v>
      </c>
      <c r="K118" s="129">
        <f t="shared" ref="K118" si="283">SUM(K116:K117)</f>
        <v>5643594.5551456735</v>
      </c>
      <c r="L118" s="129">
        <f t="shared" ref="L118" si="284">SUM(L116:L117)</f>
        <v>6407178.0835065497</v>
      </c>
      <c r="M118" s="129">
        <f t="shared" ref="M118" si="285">SUM(M116:M117)</f>
        <v>7201631.3383513242</v>
      </c>
      <c r="N118" s="129">
        <f t="shared" ref="N118" si="286">SUM(N116:N117)</f>
        <v>7866817.613544777</v>
      </c>
      <c r="O118" s="129">
        <f t="shared" ref="O118" si="287">SUM(O116:O117)</f>
        <v>8670917.6579157691</v>
      </c>
      <c r="P118" s="129">
        <f t="shared" ref="P118" si="288">SUM(P116:P117)</f>
        <v>10797034.52</v>
      </c>
    </row>
    <row r="119" spans="1:17" x14ac:dyDescent="0.25">
      <c r="A119" s="112" t="s">
        <v>126</v>
      </c>
      <c r="B119" s="113" t="s">
        <v>127</v>
      </c>
      <c r="C119" s="171" t="s">
        <v>19</v>
      </c>
      <c r="D119" s="152">
        <v>176403</v>
      </c>
      <c r="E119" s="153">
        <v>10799.71</v>
      </c>
      <c r="F119" s="147">
        <v>165603.29</v>
      </c>
      <c r="G119" s="147">
        <v>36388.624828670989</v>
      </c>
      <c r="H119" s="147">
        <f>'Anexo I'!I119+'Anexo II'!E119+G119</f>
        <v>48240.220145141524</v>
      </c>
      <c r="I119" s="147">
        <f>'Anexo I'!J119+'Anexo II'!F119+H119</f>
        <v>60660.737553701103</v>
      </c>
      <c r="J119" s="147">
        <f>'Anexo I'!K119+'Anexo II'!G119+I119</f>
        <v>71939.148349005831</v>
      </c>
      <c r="K119" s="147">
        <f>'Anexo I'!L119+'Anexo II'!H119+J119</f>
        <v>83856.034699908065</v>
      </c>
      <c r="L119" s="147">
        <f>'Anexo I'!M119+'Anexo II'!I119+K119</f>
        <v>96071.526573832554</v>
      </c>
      <c r="M119" s="147">
        <f>'Anexo I'!N119+'Anexo II'!J119+L119</f>
        <v>108764.78728459266</v>
      </c>
      <c r="N119" s="147">
        <f>'Anexo I'!O119+'Anexo II'!K119+M119</f>
        <v>119457.39099110362</v>
      </c>
      <c r="O119" s="147">
        <f>'Anexo I'!P119+'Anexo II'!L119+N119</f>
        <v>132299.95446337486</v>
      </c>
      <c r="P119" s="147">
        <f>'Anexo I'!Q119+'Anexo II'!M119+O119</f>
        <v>165603.28999999998</v>
      </c>
      <c r="Q119" s="109"/>
    </row>
    <row r="120" spans="1:17" x14ac:dyDescent="0.25">
      <c r="A120" s="114"/>
      <c r="B120" s="115"/>
      <c r="C120" s="172" t="s">
        <v>20</v>
      </c>
      <c r="D120" s="154">
        <v>0</v>
      </c>
      <c r="E120" s="154">
        <v>0</v>
      </c>
      <c r="F120" s="138">
        <v>0</v>
      </c>
      <c r="G120" s="138">
        <v>0</v>
      </c>
      <c r="H120" s="138">
        <f>'Anexo I'!I120+'Anexo I'!G120</f>
        <v>0</v>
      </c>
      <c r="I120" s="138">
        <f>'Anexo I'!J120+'Anexo I'!I120</f>
        <v>0</v>
      </c>
      <c r="J120" s="138">
        <f>'Anexo I'!K120+'Anexo I'!J120</f>
        <v>0</v>
      </c>
      <c r="K120" s="138">
        <f>'Anexo I'!L120+'Anexo I'!K120</f>
        <v>0</v>
      </c>
      <c r="L120" s="138">
        <f>'Anexo I'!M120+'Anexo I'!L120</f>
        <v>0</v>
      </c>
      <c r="M120" s="138">
        <f>'Anexo I'!N120+'Anexo I'!M120</f>
        <v>0</v>
      </c>
      <c r="N120" s="138">
        <f>'Anexo I'!O120+'Anexo I'!N120</f>
        <v>0</v>
      </c>
      <c r="O120" s="138">
        <f>'Anexo I'!P120+'Anexo I'!O120</f>
        <v>0</v>
      </c>
      <c r="P120" s="138">
        <f>'Anexo I'!Q120+'Anexo I'!P120</f>
        <v>0</v>
      </c>
    </row>
    <row r="121" spans="1:17" x14ac:dyDescent="0.25">
      <c r="A121" s="117" t="s">
        <v>128</v>
      </c>
      <c r="B121" s="118"/>
      <c r="C121" s="173"/>
      <c r="D121" s="155">
        <v>176403</v>
      </c>
      <c r="E121" s="155">
        <v>10799.71</v>
      </c>
      <c r="F121" s="131">
        <v>165603.29</v>
      </c>
      <c r="G121" s="131">
        <v>36388.624828670989</v>
      </c>
      <c r="H121" s="129">
        <f t="shared" ref="H121:I121" si="289">SUM(H119:H120)</f>
        <v>48240.220145141524</v>
      </c>
      <c r="I121" s="129">
        <f t="shared" si="289"/>
        <v>60660.737553701103</v>
      </c>
      <c r="J121" s="129">
        <f t="shared" ref="J121" si="290">SUM(J119:J120)</f>
        <v>71939.148349005831</v>
      </c>
      <c r="K121" s="129">
        <f t="shared" ref="K121" si="291">SUM(K119:K120)</f>
        <v>83856.034699908065</v>
      </c>
      <c r="L121" s="129">
        <f t="shared" ref="L121" si="292">SUM(L119:L120)</f>
        <v>96071.526573832554</v>
      </c>
      <c r="M121" s="129">
        <f t="shared" ref="M121" si="293">SUM(M119:M120)</f>
        <v>108764.78728459266</v>
      </c>
      <c r="N121" s="129">
        <f t="shared" ref="N121" si="294">SUM(N119:N120)</f>
        <v>119457.39099110362</v>
      </c>
      <c r="O121" s="129">
        <f t="shared" ref="O121" si="295">SUM(O119:O120)</f>
        <v>132299.95446337486</v>
      </c>
      <c r="P121" s="129">
        <f t="shared" ref="P121" si="296">SUM(P119:P120)</f>
        <v>165603.28999999998</v>
      </c>
    </row>
    <row r="122" spans="1:17" x14ac:dyDescent="0.25">
      <c r="A122" s="112" t="s">
        <v>129</v>
      </c>
      <c r="B122" s="113" t="s">
        <v>130</v>
      </c>
      <c r="C122" s="171" t="s">
        <v>19</v>
      </c>
      <c r="D122" s="152">
        <v>19784552</v>
      </c>
      <c r="E122" s="153">
        <v>0</v>
      </c>
      <c r="F122" s="147">
        <v>19784552</v>
      </c>
      <c r="G122" s="147">
        <v>4651530.2056341525</v>
      </c>
      <c r="H122" s="147">
        <f>'Anexo I'!I122+'Anexo II'!E122+G122</f>
        <v>6051005.2949994607</v>
      </c>
      <c r="I122" s="147">
        <f>'Anexo I'!J122+'Anexo II'!F122+H122</f>
        <v>7598708.6843545763</v>
      </c>
      <c r="J122" s="147">
        <f>'Anexo I'!K122+'Anexo II'!G122+I122</f>
        <v>8997295.9553481117</v>
      </c>
      <c r="K122" s="147">
        <f>'Anexo I'!L122+'Anexo II'!H122+J122</f>
        <v>10503893.591553554</v>
      </c>
      <c r="L122" s="147">
        <f>'Anexo I'!M122+'Anexo II'!I122+K122</f>
        <v>12049477.865256447</v>
      </c>
      <c r="M122" s="147">
        <f>'Anexo I'!N122+'Anexo II'!J122+L122</f>
        <v>13657440.758955264</v>
      </c>
      <c r="N122" s="147">
        <f>'Anexo I'!O122+'Anexo II'!K122+M122</f>
        <v>15004193.181421155</v>
      </c>
      <c r="O122" s="147">
        <f>'Anexo I'!P122+'Anexo II'!L122+N122</f>
        <v>16631649.393868698</v>
      </c>
      <c r="P122" s="147">
        <f>'Anexo I'!Q122+'Anexo II'!M122+O122</f>
        <v>19784551.999999996</v>
      </c>
      <c r="Q122" s="109"/>
    </row>
    <row r="123" spans="1:17" x14ac:dyDescent="0.25">
      <c r="A123" s="114"/>
      <c r="B123" s="128"/>
      <c r="C123" s="172" t="s">
        <v>20</v>
      </c>
      <c r="D123" s="154">
        <v>0</v>
      </c>
      <c r="E123" s="154">
        <v>0</v>
      </c>
      <c r="F123" s="138">
        <v>0</v>
      </c>
      <c r="G123" s="138">
        <v>0</v>
      </c>
      <c r="H123" s="138">
        <f>'Anexo I'!I123+'Anexo I'!G123</f>
        <v>0</v>
      </c>
      <c r="I123" s="138">
        <f>'Anexo I'!J123+'Anexo I'!I123</f>
        <v>0</v>
      </c>
      <c r="J123" s="138">
        <f>'Anexo I'!K123+'Anexo I'!J123</f>
        <v>0</v>
      </c>
      <c r="K123" s="138">
        <f>'Anexo I'!L123+'Anexo I'!K123</f>
        <v>0</v>
      </c>
      <c r="L123" s="138">
        <f>'Anexo I'!M123+'Anexo I'!L123</f>
        <v>0</v>
      </c>
      <c r="M123" s="138">
        <f>'Anexo I'!N123+'Anexo I'!M123</f>
        <v>0</v>
      </c>
      <c r="N123" s="138">
        <f>'Anexo I'!O123+'Anexo I'!N123</f>
        <v>0</v>
      </c>
      <c r="O123" s="138">
        <f>'Anexo I'!P123+'Anexo I'!O123</f>
        <v>0</v>
      </c>
      <c r="P123" s="138">
        <f>'Anexo I'!Q123+'Anexo I'!P123</f>
        <v>0</v>
      </c>
    </row>
    <row r="124" spans="1:17" x14ac:dyDescent="0.25">
      <c r="A124" s="117" t="s">
        <v>131</v>
      </c>
      <c r="B124" s="118"/>
      <c r="C124" s="173"/>
      <c r="D124" s="155">
        <v>19784552</v>
      </c>
      <c r="E124" s="155">
        <v>0</v>
      </c>
      <c r="F124" s="131">
        <v>19784552</v>
      </c>
      <c r="G124" s="131">
        <v>4651530.2056341525</v>
      </c>
      <c r="H124" s="129">
        <f t="shared" ref="H124:I124" si="297">SUM(H122:H123)</f>
        <v>6051005.2949994607</v>
      </c>
      <c r="I124" s="129">
        <f t="shared" si="297"/>
        <v>7598708.6843545763</v>
      </c>
      <c r="J124" s="129">
        <f t="shared" ref="J124" si="298">SUM(J122:J123)</f>
        <v>8997295.9553481117</v>
      </c>
      <c r="K124" s="129">
        <f t="shared" ref="K124" si="299">SUM(K122:K123)</f>
        <v>10503893.591553554</v>
      </c>
      <c r="L124" s="129">
        <f t="shared" ref="L124" si="300">SUM(L122:L123)</f>
        <v>12049477.865256447</v>
      </c>
      <c r="M124" s="129">
        <f t="shared" ref="M124" si="301">SUM(M122:M123)</f>
        <v>13657440.758955264</v>
      </c>
      <c r="N124" s="129">
        <f t="shared" ref="N124" si="302">SUM(N122:N123)</f>
        <v>15004193.181421155</v>
      </c>
      <c r="O124" s="129">
        <f t="shared" ref="O124" si="303">SUM(O122:O123)</f>
        <v>16631649.393868698</v>
      </c>
      <c r="P124" s="129">
        <f t="shared" ref="P124" si="304">SUM(P122:P123)</f>
        <v>19784551.999999996</v>
      </c>
    </row>
    <row r="125" spans="1:17" x14ac:dyDescent="0.25">
      <c r="A125" s="112" t="s">
        <v>132</v>
      </c>
      <c r="B125" s="113" t="s">
        <v>133</v>
      </c>
      <c r="C125" s="171" t="s">
        <v>19</v>
      </c>
      <c r="D125" s="152">
        <v>436528</v>
      </c>
      <c r="E125" s="153">
        <v>4496.88</v>
      </c>
      <c r="F125" s="147">
        <v>432031.12</v>
      </c>
      <c r="G125" s="147">
        <v>106948.43714169887</v>
      </c>
      <c r="H125" s="147">
        <f>'Anexo I'!I125+'Anexo II'!E125+G125</f>
        <v>145916.09387569482</v>
      </c>
      <c r="I125" s="147">
        <f>'Anexo I'!J125+'Anexo II'!F125+H125</f>
        <v>188516.97121492823</v>
      </c>
      <c r="J125" s="147">
        <f>'Anexo I'!K125+'Anexo II'!G125+I125</f>
        <v>226193.20028604707</v>
      </c>
      <c r="K125" s="147">
        <f>'Anexo I'!L125+'Anexo II'!H125+J125</f>
        <v>263543.60668861133</v>
      </c>
      <c r="L125" s="147">
        <f>'Anexo I'!M125+'Anexo II'!I125+K125</f>
        <v>300876.54313905002</v>
      </c>
      <c r="M125" s="147">
        <f>'Anexo I'!N125+'Anexo II'!J125+L125</f>
        <v>338180.82485075574</v>
      </c>
      <c r="N125" s="147">
        <f>'Anexo I'!O125+'Anexo II'!K125+M125</f>
        <v>375605.55676647107</v>
      </c>
      <c r="O125" s="147">
        <f>'Anexo I'!P125+'Anexo II'!L125+N125</f>
        <v>412899.6755390836</v>
      </c>
      <c r="P125" s="147">
        <f>'Anexo I'!Q125+'Anexo II'!M125+O125</f>
        <v>432031.12000000017</v>
      </c>
      <c r="Q125" s="109"/>
    </row>
    <row r="126" spans="1:17" x14ac:dyDescent="0.25">
      <c r="A126" s="114"/>
      <c r="B126" s="115"/>
      <c r="C126" s="172" t="s">
        <v>20</v>
      </c>
      <c r="D126" s="154">
        <v>0</v>
      </c>
      <c r="E126" s="154">
        <v>0</v>
      </c>
      <c r="F126" s="138">
        <v>0</v>
      </c>
      <c r="G126" s="138">
        <v>0</v>
      </c>
      <c r="H126" s="138">
        <f>'Anexo I'!I126+'Anexo I'!G126</f>
        <v>0</v>
      </c>
      <c r="I126" s="138">
        <f>'Anexo I'!J126+'Anexo I'!I126</f>
        <v>0</v>
      </c>
      <c r="J126" s="138">
        <f>'Anexo I'!K126+'Anexo I'!J126</f>
        <v>0</v>
      </c>
      <c r="K126" s="138">
        <f>'Anexo I'!L126+'Anexo I'!K126</f>
        <v>0</v>
      </c>
      <c r="L126" s="138">
        <f>'Anexo I'!M126+'Anexo I'!L126</f>
        <v>0</v>
      </c>
      <c r="M126" s="138">
        <f>'Anexo I'!N126+'Anexo I'!M126</f>
        <v>0</v>
      </c>
      <c r="N126" s="138">
        <f>'Anexo I'!O126+'Anexo I'!N126</f>
        <v>0</v>
      </c>
      <c r="O126" s="138">
        <f>'Anexo I'!P126+'Anexo I'!O126</f>
        <v>0</v>
      </c>
      <c r="P126" s="138">
        <f>'Anexo I'!Q126+'Anexo I'!P126</f>
        <v>0</v>
      </c>
    </row>
    <row r="127" spans="1:17" x14ac:dyDescent="0.25">
      <c r="A127" s="117" t="s">
        <v>134</v>
      </c>
      <c r="B127" s="118"/>
      <c r="C127" s="173"/>
      <c r="D127" s="155">
        <v>436528</v>
      </c>
      <c r="E127" s="155">
        <v>4496.88</v>
      </c>
      <c r="F127" s="131">
        <v>432031.12</v>
      </c>
      <c r="G127" s="131">
        <v>106948.43714169887</v>
      </c>
      <c r="H127" s="129">
        <f t="shared" ref="H127:I127" si="305">SUM(H125:H126)</f>
        <v>145916.09387569482</v>
      </c>
      <c r="I127" s="129">
        <f t="shared" si="305"/>
        <v>188516.97121492823</v>
      </c>
      <c r="J127" s="129">
        <f t="shared" ref="J127" si="306">SUM(J125:J126)</f>
        <v>226193.20028604707</v>
      </c>
      <c r="K127" s="129">
        <f t="shared" ref="K127" si="307">SUM(K125:K126)</f>
        <v>263543.60668861133</v>
      </c>
      <c r="L127" s="129">
        <f t="shared" ref="L127" si="308">SUM(L125:L126)</f>
        <v>300876.54313905002</v>
      </c>
      <c r="M127" s="129">
        <f t="shared" ref="M127" si="309">SUM(M125:M126)</f>
        <v>338180.82485075574</v>
      </c>
      <c r="N127" s="129">
        <f t="shared" ref="N127" si="310">SUM(N125:N126)</f>
        <v>375605.55676647107</v>
      </c>
      <c r="O127" s="129">
        <f t="shared" ref="O127" si="311">SUM(O125:O126)</f>
        <v>412899.6755390836</v>
      </c>
      <c r="P127" s="129">
        <f t="shared" ref="P127" si="312">SUM(P125:P126)</f>
        <v>432031.12000000017</v>
      </c>
    </row>
    <row r="128" spans="1:17" x14ac:dyDescent="0.25">
      <c r="A128" s="112" t="s">
        <v>135</v>
      </c>
      <c r="B128" s="113" t="s">
        <v>136</v>
      </c>
      <c r="C128" s="171" t="s">
        <v>19</v>
      </c>
      <c r="D128" s="152">
        <v>1457184</v>
      </c>
      <c r="E128" s="153">
        <v>0</v>
      </c>
      <c r="F128" s="147">
        <v>1457184</v>
      </c>
      <c r="G128" s="147">
        <v>200932.16862685577</v>
      </c>
      <c r="H128" s="147">
        <f>'Anexo I'!I128+'Anexo II'!E128+G128</f>
        <v>318322.73059589596</v>
      </c>
      <c r="I128" s="147">
        <f>'Anexo I'!J128+'Anexo II'!F128+H128</f>
        <v>439472.91383967345</v>
      </c>
      <c r="J128" s="147">
        <f>'Anexo I'!K128+'Anexo II'!G128+I128</f>
        <v>549640.30496267905</v>
      </c>
      <c r="K128" s="147">
        <f>'Anexo I'!L128+'Anexo II'!H128+J128</f>
        <v>665377.01507727045</v>
      </c>
      <c r="L128" s="147">
        <f>'Anexo I'!M128+'Anexo II'!I128+K128</f>
        <v>783985.19301054615</v>
      </c>
      <c r="M128" s="147">
        <f>'Anexo I'!N128+'Anexo II'!J128+L128</f>
        <v>907187.71945371677</v>
      </c>
      <c r="N128" s="147">
        <f>'Anexo I'!O128+'Anexo II'!K128+M128</f>
        <v>1011151.4115117025</v>
      </c>
      <c r="O128" s="147">
        <f>'Anexo I'!P128+'Anexo II'!L128+N128</f>
        <v>1135789.6718642151</v>
      </c>
      <c r="P128" s="147">
        <f>'Anexo I'!Q128+'Anexo II'!M128+O128</f>
        <v>1457183.9999999998</v>
      </c>
      <c r="Q128" s="109"/>
    </row>
    <row r="129" spans="1:17" x14ac:dyDescent="0.25">
      <c r="A129" s="114"/>
      <c r="B129" s="115"/>
      <c r="C129" s="172" t="s">
        <v>20</v>
      </c>
      <c r="D129" s="154">
        <v>0</v>
      </c>
      <c r="E129" s="154">
        <v>0</v>
      </c>
      <c r="F129" s="138">
        <v>0</v>
      </c>
      <c r="G129" s="138">
        <v>0</v>
      </c>
      <c r="H129" s="138">
        <f>'Anexo I'!I129+'Anexo I'!G129</f>
        <v>0</v>
      </c>
      <c r="I129" s="138">
        <f>'Anexo I'!J129+'Anexo I'!I129</f>
        <v>0</v>
      </c>
      <c r="J129" s="138">
        <f>'Anexo I'!K129+'Anexo I'!J129</f>
        <v>0</v>
      </c>
      <c r="K129" s="138">
        <f>'Anexo I'!L129+'Anexo I'!K129</f>
        <v>0</v>
      </c>
      <c r="L129" s="138">
        <f>'Anexo I'!M129+'Anexo I'!L129</f>
        <v>0</v>
      </c>
      <c r="M129" s="138">
        <f>'Anexo I'!N129+'Anexo I'!M129</f>
        <v>0</v>
      </c>
      <c r="N129" s="138">
        <f>'Anexo I'!O129+'Anexo I'!N129</f>
        <v>0</v>
      </c>
      <c r="O129" s="138">
        <f>'Anexo I'!P129+'Anexo I'!O129</f>
        <v>0</v>
      </c>
      <c r="P129" s="138">
        <f>'Anexo I'!Q129+'Anexo I'!P129</f>
        <v>0</v>
      </c>
    </row>
    <row r="130" spans="1:17" x14ac:dyDescent="0.25">
      <c r="A130" s="117" t="s">
        <v>137</v>
      </c>
      <c r="B130" s="118"/>
      <c r="C130" s="173"/>
      <c r="D130" s="155">
        <v>1457184</v>
      </c>
      <c r="E130" s="155">
        <v>0</v>
      </c>
      <c r="F130" s="131">
        <v>1457184</v>
      </c>
      <c r="G130" s="131">
        <v>200932.16862685577</v>
      </c>
      <c r="H130" s="129">
        <f t="shared" ref="H130:I130" si="313">SUM(H128:H129)</f>
        <v>318322.73059589596</v>
      </c>
      <c r="I130" s="129">
        <f t="shared" si="313"/>
        <v>439472.91383967345</v>
      </c>
      <c r="J130" s="129">
        <f t="shared" ref="J130" si="314">SUM(J128:J129)</f>
        <v>549640.30496267905</v>
      </c>
      <c r="K130" s="129">
        <f t="shared" ref="K130" si="315">SUM(K128:K129)</f>
        <v>665377.01507727045</v>
      </c>
      <c r="L130" s="129">
        <f t="shared" ref="L130" si="316">SUM(L128:L129)</f>
        <v>783985.19301054615</v>
      </c>
      <c r="M130" s="129">
        <f t="shared" ref="M130" si="317">SUM(M128:M129)</f>
        <v>907187.71945371677</v>
      </c>
      <c r="N130" s="129">
        <f t="shared" ref="N130" si="318">SUM(N128:N129)</f>
        <v>1011151.4115117025</v>
      </c>
      <c r="O130" s="129">
        <f t="shared" ref="O130" si="319">SUM(O128:O129)</f>
        <v>1135789.6718642151</v>
      </c>
      <c r="P130" s="129">
        <f t="shared" ref="P130" si="320">SUM(P128:P129)</f>
        <v>1457183.9999999998</v>
      </c>
    </row>
    <row r="131" spans="1:17" x14ac:dyDescent="0.25">
      <c r="A131" s="112" t="s">
        <v>138</v>
      </c>
      <c r="B131" s="113" t="s">
        <v>139</v>
      </c>
      <c r="C131" s="171" t="s">
        <v>19</v>
      </c>
      <c r="D131" s="152">
        <v>2073544</v>
      </c>
      <c r="E131" s="153">
        <v>10318.85</v>
      </c>
      <c r="F131" s="147">
        <v>2063225.15</v>
      </c>
      <c r="G131" s="147">
        <v>474940.31977916881</v>
      </c>
      <c r="H131" s="147">
        <f>'Anexo I'!I131+'Anexo II'!E131+G131</f>
        <v>692144.0211262767</v>
      </c>
      <c r="I131" s="147">
        <f>'Anexo I'!J131+'Anexo II'!F131+H131</f>
        <v>862073.9109374464</v>
      </c>
      <c r="J131" s="147">
        <f>'Anexo I'!K131+'Anexo II'!G131+I131</f>
        <v>1032004.4293292344</v>
      </c>
      <c r="K131" s="147">
        <f>'Anexo I'!L131+'Anexo II'!H131+J131</f>
        <v>1231751.8645905096</v>
      </c>
      <c r="L131" s="147">
        <f>'Anexo I'!M131+'Anexo II'!I131+K131</f>
        <v>1401498.8200405366</v>
      </c>
      <c r="M131" s="147">
        <f>'Anexo I'!N131+'Anexo II'!J131+L131</f>
        <v>1571245.8979610503</v>
      </c>
      <c r="N131" s="147">
        <f>'Anexo I'!O131+'Anexo II'!K131+M131</f>
        <v>1740992.3184281667</v>
      </c>
      <c r="O131" s="147">
        <f>'Anexo I'!P131+'Anexo II'!L131+N131</f>
        <v>1902739.021182063</v>
      </c>
      <c r="P131" s="147">
        <f>'Anexo I'!Q131+'Anexo II'!M131+O131</f>
        <v>2063225.15</v>
      </c>
      <c r="Q131" s="109"/>
    </row>
    <row r="132" spans="1:17" x14ac:dyDescent="0.25">
      <c r="A132" s="114"/>
      <c r="B132" s="115"/>
      <c r="C132" s="172" t="s">
        <v>20</v>
      </c>
      <c r="D132" s="154">
        <v>0</v>
      </c>
      <c r="E132" s="154">
        <v>0</v>
      </c>
      <c r="F132" s="138">
        <v>0</v>
      </c>
      <c r="G132" s="138">
        <v>0</v>
      </c>
      <c r="H132" s="138">
        <f>'Anexo I'!I132+'Anexo I'!G132</f>
        <v>0</v>
      </c>
      <c r="I132" s="138">
        <f>'Anexo I'!J132+'Anexo I'!I132</f>
        <v>0</v>
      </c>
      <c r="J132" s="138">
        <f>'Anexo I'!K132+'Anexo I'!J132</f>
        <v>0</v>
      </c>
      <c r="K132" s="138">
        <f>'Anexo I'!L132+'Anexo I'!K132</f>
        <v>0</v>
      </c>
      <c r="L132" s="138">
        <f>'Anexo I'!M132+'Anexo I'!L132</f>
        <v>0</v>
      </c>
      <c r="M132" s="138">
        <f>'Anexo I'!N132+'Anexo I'!M132</f>
        <v>0</v>
      </c>
      <c r="N132" s="138">
        <f>'Anexo I'!O132+'Anexo I'!N132</f>
        <v>0</v>
      </c>
      <c r="O132" s="138">
        <f>'Anexo I'!P132+'Anexo I'!O132</f>
        <v>0</v>
      </c>
      <c r="P132" s="138">
        <f>'Anexo I'!Q132+'Anexo I'!P132</f>
        <v>0</v>
      </c>
    </row>
    <row r="133" spans="1:17" x14ac:dyDescent="0.25">
      <c r="A133" s="117" t="s">
        <v>140</v>
      </c>
      <c r="B133" s="118"/>
      <c r="C133" s="173"/>
      <c r="D133" s="155">
        <v>2073544</v>
      </c>
      <c r="E133" s="155">
        <v>10318.85</v>
      </c>
      <c r="F133" s="131">
        <v>2063225.15</v>
      </c>
      <c r="G133" s="131">
        <v>474940.31977916881</v>
      </c>
      <c r="H133" s="129">
        <f t="shared" ref="H133:I133" si="321">SUM(H131:H132)</f>
        <v>692144.0211262767</v>
      </c>
      <c r="I133" s="129">
        <f t="shared" si="321"/>
        <v>862073.9109374464</v>
      </c>
      <c r="J133" s="129">
        <f t="shared" ref="J133" si="322">SUM(J131:J132)</f>
        <v>1032004.4293292344</v>
      </c>
      <c r="K133" s="129">
        <f t="shared" ref="K133" si="323">SUM(K131:K132)</f>
        <v>1231751.8645905096</v>
      </c>
      <c r="L133" s="129">
        <f t="shared" ref="L133" si="324">SUM(L131:L132)</f>
        <v>1401498.8200405366</v>
      </c>
      <c r="M133" s="129">
        <f t="shared" ref="M133" si="325">SUM(M131:M132)</f>
        <v>1571245.8979610503</v>
      </c>
      <c r="N133" s="129">
        <f t="shared" ref="N133" si="326">SUM(N131:N132)</f>
        <v>1740992.3184281667</v>
      </c>
      <c r="O133" s="129">
        <f t="shared" ref="O133" si="327">SUM(O131:O132)</f>
        <v>1902739.021182063</v>
      </c>
      <c r="P133" s="129">
        <f t="shared" ref="P133" si="328">SUM(P131:P132)</f>
        <v>2063225.15</v>
      </c>
    </row>
    <row r="134" spans="1:17" x14ac:dyDescent="0.25">
      <c r="A134" s="112" t="s">
        <v>141</v>
      </c>
      <c r="B134" s="113" t="s">
        <v>142</v>
      </c>
      <c r="C134" s="171" t="s">
        <v>19</v>
      </c>
      <c r="D134" s="152">
        <v>723472</v>
      </c>
      <c r="E134" s="153">
        <v>14716.649999999994</v>
      </c>
      <c r="F134" s="147">
        <v>708755.35</v>
      </c>
      <c r="G134" s="147">
        <v>64741.509024914645</v>
      </c>
      <c r="H134" s="147">
        <f>'Anexo I'!I134+'Anexo II'!E134+G134</f>
        <v>129287.67689570267</v>
      </c>
      <c r="I134" s="147">
        <f>'Anexo I'!J134+'Anexo II'!F134+H134</f>
        <v>192191.5503761594</v>
      </c>
      <c r="J134" s="147">
        <f>'Anexo I'!K134+'Anexo II'!G134+I134</f>
        <v>249708.95166789903</v>
      </c>
      <c r="K134" s="147">
        <f>'Anexo I'!L134+'Anexo II'!H134+J134</f>
        <v>308795.74356267159</v>
      </c>
      <c r="L134" s="147">
        <f>'Anexo I'!M134+'Anexo II'!I134+K134</f>
        <v>369290.83685986133</v>
      </c>
      <c r="M134" s="147">
        <f>'Anexo I'!N134+'Anexo II'!J134+L134</f>
        <v>432039.21240091859</v>
      </c>
      <c r="N134" s="147">
        <f>'Anexo I'!O134+'Anexo II'!K134+M134</f>
        <v>485351.96854578075</v>
      </c>
      <c r="O134" s="147">
        <f>'Anexo I'!P134+'Anexo II'!L134+N134</f>
        <v>548804.49478804658</v>
      </c>
      <c r="P134" s="147">
        <f>'Anexo I'!Q134+'Anexo II'!M134+O134</f>
        <v>708755.35</v>
      </c>
      <c r="Q134" s="109"/>
    </row>
    <row r="135" spans="1:17" x14ac:dyDescent="0.25">
      <c r="A135" s="114"/>
      <c r="B135" s="115"/>
      <c r="C135" s="172" t="s">
        <v>20</v>
      </c>
      <c r="D135" s="154">
        <v>52200</v>
      </c>
      <c r="E135" s="154">
        <v>0</v>
      </c>
      <c r="F135" s="138">
        <v>52200</v>
      </c>
      <c r="G135" s="138">
        <v>4631.4545625442488</v>
      </c>
      <c r="H135" s="138">
        <f>'Anexo I'!I135+'Anexo I'!G135</f>
        <v>8691.1293036791521</v>
      </c>
      <c r="I135" s="138">
        <f>'Anexo I'!J135+'Anexo I'!I135</f>
        <v>8576.7733393972812</v>
      </c>
      <c r="J135" s="138">
        <f>'Anexo I'!K135+'Anexo I'!J135</f>
        <v>8596.8084243762914</v>
      </c>
      <c r="K135" s="138">
        <f>'Anexo I'!L135+'Anexo I'!K135</f>
        <v>8483.7830645425511</v>
      </c>
      <c r="L135" s="138">
        <f>'Anexo I'!M135+'Anexo I'!L135</f>
        <v>8922.502441139146</v>
      </c>
      <c r="M135" s="138">
        <f>'Anexo I'!N135+'Anexo I'!M135</f>
        <v>9219.8279482720027</v>
      </c>
      <c r="N135" s="138">
        <f>'Anexo I'!O135+'Anexo I'!N135</f>
        <v>8636.6125304344678</v>
      </c>
      <c r="O135" s="138">
        <f>'Anexo I'!P135+'Anexo I'!O135</f>
        <v>8693.7905125754005</v>
      </c>
      <c r="P135" s="138">
        <f>'Anexo I'!Q135+'Anexo I'!P135</f>
        <v>17352.947300370943</v>
      </c>
    </row>
    <row r="136" spans="1:17" x14ac:dyDescent="0.25">
      <c r="A136" s="117" t="s">
        <v>143</v>
      </c>
      <c r="B136" s="118"/>
      <c r="C136" s="173"/>
      <c r="D136" s="155">
        <v>775672</v>
      </c>
      <c r="E136" s="155">
        <v>14716.649999999994</v>
      </c>
      <c r="F136" s="131">
        <v>760955.35</v>
      </c>
      <c r="G136" s="131">
        <v>69372.9635874589</v>
      </c>
      <c r="H136" s="129">
        <f t="shared" ref="H136:I136" si="329">SUM(H134:H135)</f>
        <v>137978.80619938183</v>
      </c>
      <c r="I136" s="129">
        <f t="shared" si="329"/>
        <v>200768.32371555667</v>
      </c>
      <c r="J136" s="129">
        <f t="shared" ref="J136" si="330">SUM(J134:J135)</f>
        <v>258305.76009227533</v>
      </c>
      <c r="K136" s="129">
        <f t="shared" ref="K136" si="331">SUM(K134:K135)</f>
        <v>317279.52662721416</v>
      </c>
      <c r="L136" s="129">
        <f t="shared" ref="L136" si="332">SUM(L134:L135)</f>
        <v>378213.33930100047</v>
      </c>
      <c r="M136" s="129">
        <f t="shared" ref="M136" si="333">SUM(M134:M135)</f>
        <v>441259.04034919059</v>
      </c>
      <c r="N136" s="129">
        <f t="shared" ref="N136" si="334">SUM(N134:N135)</f>
        <v>493988.5810762152</v>
      </c>
      <c r="O136" s="129">
        <f t="shared" ref="O136" si="335">SUM(O134:O135)</f>
        <v>557498.285300622</v>
      </c>
      <c r="P136" s="129">
        <f t="shared" ref="P136" si="336">SUM(P134:P135)</f>
        <v>726108.29730037088</v>
      </c>
    </row>
    <row r="137" spans="1:17" x14ac:dyDescent="0.25">
      <c r="A137" s="112" t="s">
        <v>144</v>
      </c>
      <c r="B137" s="113" t="s">
        <v>145</v>
      </c>
      <c r="C137" s="171" t="s">
        <v>19</v>
      </c>
      <c r="D137" s="152">
        <v>0</v>
      </c>
      <c r="E137" s="153">
        <v>0</v>
      </c>
      <c r="F137" s="147">
        <v>0</v>
      </c>
      <c r="G137" s="147">
        <v>0</v>
      </c>
      <c r="H137" s="147">
        <f>'Anexo I'!I137+'Anexo II'!E137+G137</f>
        <v>0</v>
      </c>
      <c r="I137" s="147">
        <f>'Anexo I'!J137+'Anexo II'!F137+H137</f>
        <v>0</v>
      </c>
      <c r="J137" s="147">
        <f>'Anexo I'!K137+'Anexo II'!G137+I137</f>
        <v>0</v>
      </c>
      <c r="K137" s="147">
        <f>'Anexo I'!L137+'Anexo II'!H137+J137</f>
        <v>0</v>
      </c>
      <c r="L137" s="147">
        <f>'Anexo I'!M137+'Anexo II'!I137+K137</f>
        <v>0</v>
      </c>
      <c r="M137" s="147">
        <f>'Anexo I'!N137+'Anexo II'!J137+L137</f>
        <v>0</v>
      </c>
      <c r="N137" s="147">
        <f>'Anexo I'!O137+'Anexo II'!K137+M137</f>
        <v>0</v>
      </c>
      <c r="O137" s="147">
        <f>'Anexo I'!P137+'Anexo II'!L137+N137</f>
        <v>0</v>
      </c>
      <c r="P137" s="147">
        <f>'Anexo I'!Q137+'Anexo II'!M137+O137</f>
        <v>0</v>
      </c>
      <c r="Q137" s="109"/>
    </row>
    <row r="138" spans="1:17" x14ac:dyDescent="0.25">
      <c r="A138" s="114"/>
      <c r="B138" s="115"/>
      <c r="C138" s="172" t="s">
        <v>20</v>
      </c>
      <c r="D138" s="154">
        <v>5748265</v>
      </c>
      <c r="E138" s="154">
        <v>264867.34999999998</v>
      </c>
      <c r="F138" s="138">
        <v>5483397.6500000004</v>
      </c>
      <c r="G138" s="138">
        <v>1500000</v>
      </c>
      <c r="H138" s="138">
        <f>'Anexo I'!I138+'Anexo I'!G138</f>
        <v>2612708</v>
      </c>
      <c r="I138" s="138">
        <f>'Anexo I'!J138+'Anexo I'!I138</f>
        <v>1112708</v>
      </c>
      <c r="J138" s="138">
        <f>'Anexo I'!K138+'Anexo I'!J138</f>
        <v>0</v>
      </c>
      <c r="K138" s="138">
        <f>'Anexo I'!L138+'Anexo I'!K138</f>
        <v>0</v>
      </c>
      <c r="L138" s="138">
        <f>'Anexo I'!M138+'Anexo I'!L138</f>
        <v>0</v>
      </c>
      <c r="M138" s="138">
        <f>'Anexo I'!N138+'Anexo I'!M138</f>
        <v>0</v>
      </c>
      <c r="N138" s="138">
        <f>'Anexo I'!O138+'Anexo I'!N138</f>
        <v>0</v>
      </c>
      <c r="O138" s="138">
        <f>'Anexo I'!P138+'Anexo I'!O138</f>
        <v>0</v>
      </c>
      <c r="P138" s="138">
        <f>'Anexo I'!Q138+'Anexo I'!P138</f>
        <v>0</v>
      </c>
    </row>
    <row r="139" spans="1:17" x14ac:dyDescent="0.25">
      <c r="A139" s="117" t="s">
        <v>146</v>
      </c>
      <c r="B139" s="118"/>
      <c r="C139" s="173"/>
      <c r="D139" s="155">
        <v>5748265</v>
      </c>
      <c r="E139" s="155">
        <v>264867.34999999998</v>
      </c>
      <c r="F139" s="131">
        <v>5483397.6500000004</v>
      </c>
      <c r="G139" s="131">
        <v>1500000</v>
      </c>
      <c r="H139" s="129">
        <f t="shared" ref="H139:I139" si="337">SUM(H137:H138)</f>
        <v>2612708</v>
      </c>
      <c r="I139" s="129">
        <f t="shared" si="337"/>
        <v>1112708</v>
      </c>
      <c r="J139" s="129">
        <f t="shared" ref="J139" si="338">SUM(J137:J138)</f>
        <v>0</v>
      </c>
      <c r="K139" s="129">
        <f t="shared" ref="K139" si="339">SUM(K137:K138)</f>
        <v>0</v>
      </c>
      <c r="L139" s="129">
        <f t="shared" ref="L139" si="340">SUM(L137:L138)</f>
        <v>0</v>
      </c>
      <c r="M139" s="129">
        <f t="shared" ref="M139" si="341">SUM(M137:M138)</f>
        <v>0</v>
      </c>
      <c r="N139" s="129">
        <f t="shared" ref="N139" si="342">SUM(N137:N138)</f>
        <v>0</v>
      </c>
      <c r="O139" s="129">
        <f t="shared" ref="O139" si="343">SUM(O137:O138)</f>
        <v>0</v>
      </c>
      <c r="P139" s="129">
        <f t="shared" ref="P139" si="344">SUM(P137:P138)</f>
        <v>0</v>
      </c>
    </row>
    <row r="140" spans="1:17" x14ac:dyDescent="0.25">
      <c r="A140" s="112" t="s">
        <v>147</v>
      </c>
      <c r="B140" s="113" t="s">
        <v>148</v>
      </c>
      <c r="C140" s="171" t="s">
        <v>19</v>
      </c>
      <c r="D140" s="152">
        <v>2240639</v>
      </c>
      <c r="E140" s="153">
        <v>183949.8</v>
      </c>
      <c r="F140" s="147">
        <v>2056689.2</v>
      </c>
      <c r="G140" s="147">
        <v>311367.84930347383</v>
      </c>
      <c r="H140" s="147">
        <f>'Anexo I'!I140+'Anexo II'!E140+G140</f>
        <v>498950.6506103155</v>
      </c>
      <c r="I140" s="147">
        <f>'Anexo I'!J140+'Anexo II'!F140+H140</f>
        <v>678241.79624480195</v>
      </c>
      <c r="J140" s="147">
        <f>'Anexo I'!K140+'Anexo II'!G140+I140</f>
        <v>857533.45505866956</v>
      </c>
      <c r="K140" s="147">
        <f>'Anexo I'!L140+'Anexo II'!H140+J140</f>
        <v>1034060.9015716566</v>
      </c>
      <c r="L140" s="147">
        <f>'Anexo I'!M140+'Anexo II'!I140+K140</f>
        <v>1210587.9320593204</v>
      </c>
      <c r="M140" s="147">
        <f>'Anexo I'!N140+'Anexo II'!J140+L140</f>
        <v>1387115.8815978845</v>
      </c>
      <c r="N140" s="147">
        <f>'Anexo I'!O140+'Anexo II'!K140+M140</f>
        <v>1563643.7161356511</v>
      </c>
      <c r="O140" s="147">
        <f>'Anexo I'!P140+'Anexo II'!L140+N140</f>
        <v>1740171.0775977438</v>
      </c>
      <c r="P140" s="147">
        <f>'Anexo I'!Q140+'Anexo II'!M140+O140</f>
        <v>2056689.2</v>
      </c>
      <c r="Q140" s="109"/>
    </row>
    <row r="141" spans="1:17" x14ac:dyDescent="0.25">
      <c r="A141" s="114"/>
      <c r="B141" s="115"/>
      <c r="C141" s="172" t="s">
        <v>20</v>
      </c>
      <c r="D141" s="154">
        <v>0</v>
      </c>
      <c r="E141" s="154">
        <v>0</v>
      </c>
      <c r="F141" s="138">
        <v>0</v>
      </c>
      <c r="G141" s="138">
        <v>0</v>
      </c>
      <c r="H141" s="138">
        <f>'Anexo I'!I141+'Anexo I'!G141</f>
        <v>0</v>
      </c>
      <c r="I141" s="138">
        <f>'Anexo I'!J141+'Anexo I'!I141</f>
        <v>0</v>
      </c>
      <c r="J141" s="138">
        <f>'Anexo I'!K141+'Anexo I'!J141</f>
        <v>0</v>
      </c>
      <c r="K141" s="138">
        <f>'Anexo I'!L141+'Anexo I'!K141</f>
        <v>0</v>
      </c>
      <c r="L141" s="138">
        <f>'Anexo I'!M141+'Anexo I'!L141</f>
        <v>0</v>
      </c>
      <c r="M141" s="138">
        <f>'Anexo I'!N141+'Anexo I'!M141</f>
        <v>0</v>
      </c>
      <c r="N141" s="138">
        <f>'Anexo I'!O141+'Anexo I'!N141</f>
        <v>0</v>
      </c>
      <c r="O141" s="138">
        <f>'Anexo I'!P141+'Anexo I'!O141</f>
        <v>0</v>
      </c>
      <c r="P141" s="138">
        <f>'Anexo I'!Q141+'Anexo I'!P141</f>
        <v>0</v>
      </c>
    </row>
    <row r="142" spans="1:17" x14ac:dyDescent="0.25">
      <c r="A142" s="117" t="s">
        <v>149</v>
      </c>
      <c r="B142" s="118"/>
      <c r="C142" s="173"/>
      <c r="D142" s="155">
        <v>2240639</v>
      </c>
      <c r="E142" s="155">
        <v>183949.8</v>
      </c>
      <c r="F142" s="131">
        <v>2056689.2</v>
      </c>
      <c r="G142" s="131">
        <v>311367.84930347383</v>
      </c>
      <c r="H142" s="129">
        <f t="shared" ref="H142:I142" si="345">SUM(H140:H141)</f>
        <v>498950.6506103155</v>
      </c>
      <c r="I142" s="129">
        <f t="shared" si="345"/>
        <v>678241.79624480195</v>
      </c>
      <c r="J142" s="129">
        <f t="shared" ref="J142" si="346">SUM(J140:J141)</f>
        <v>857533.45505866956</v>
      </c>
      <c r="K142" s="129">
        <f t="shared" ref="K142" si="347">SUM(K140:K141)</f>
        <v>1034060.9015716566</v>
      </c>
      <c r="L142" s="129">
        <f t="shared" ref="L142" si="348">SUM(L140:L141)</f>
        <v>1210587.9320593204</v>
      </c>
      <c r="M142" s="129">
        <f t="shared" ref="M142" si="349">SUM(M140:M141)</f>
        <v>1387115.8815978845</v>
      </c>
      <c r="N142" s="129">
        <f t="shared" ref="N142" si="350">SUM(N140:N141)</f>
        <v>1563643.7161356511</v>
      </c>
      <c r="O142" s="129">
        <f t="shared" ref="O142" si="351">SUM(O140:O141)</f>
        <v>1740171.0775977438</v>
      </c>
      <c r="P142" s="129">
        <f t="shared" ref="P142" si="352">SUM(P140:P141)</f>
        <v>2056689.2</v>
      </c>
    </row>
    <row r="143" spans="1:17" x14ac:dyDescent="0.25">
      <c r="A143" s="112" t="s">
        <v>150</v>
      </c>
      <c r="B143" s="113" t="s">
        <v>151</v>
      </c>
      <c r="C143" s="171" t="s">
        <v>19</v>
      </c>
      <c r="D143" s="152">
        <v>2904672</v>
      </c>
      <c r="E143" s="153">
        <v>25261.23000000001</v>
      </c>
      <c r="F143" s="147">
        <v>2879410.77</v>
      </c>
      <c r="G143" s="147">
        <v>208475.26336641412</v>
      </c>
      <c r="H143" s="147">
        <f>'Anexo I'!I143+'Anexo II'!E143+G143</f>
        <v>487582.43616173835</v>
      </c>
      <c r="I143" s="147">
        <f>'Anexo I'!J143+'Anexo II'!F143+H143</f>
        <v>750547.56029561162</v>
      </c>
      <c r="J143" s="147">
        <f>'Anexo I'!K143+'Anexo II'!G143+I143</f>
        <v>991810.57274199603</v>
      </c>
      <c r="K143" s="147">
        <f>'Anexo I'!L143+'Anexo II'!H143+J143</f>
        <v>1236221.5843958759</v>
      </c>
      <c r="L143" s="147">
        <f>'Anexo I'!M143+'Anexo II'!I143+K143</f>
        <v>1486306.6463843931</v>
      </c>
      <c r="M143" s="147">
        <f>'Anexo I'!N143+'Anexo II'!J143+L143</f>
        <v>1745470.1889083299</v>
      </c>
      <c r="N143" s="147">
        <f>'Anexo I'!O143+'Anexo II'!K143+M143</f>
        <v>1966617.5941901971</v>
      </c>
      <c r="O143" s="147">
        <f>'Anexo I'!P143+'Anexo II'!L143+N143</f>
        <v>2228618.1618814524</v>
      </c>
      <c r="P143" s="147">
        <f>'Anexo I'!Q143+'Anexo II'!M143+O143</f>
        <v>2879410.77</v>
      </c>
      <c r="Q143" s="109"/>
    </row>
    <row r="144" spans="1:17" x14ac:dyDescent="0.25">
      <c r="A144" s="114"/>
      <c r="B144" s="115"/>
      <c r="C144" s="172" t="s">
        <v>20</v>
      </c>
      <c r="D144" s="154">
        <v>1194000</v>
      </c>
      <c r="E144" s="154">
        <v>0</v>
      </c>
      <c r="F144" s="138">
        <v>1194000</v>
      </c>
      <c r="G144" s="138">
        <v>215287.94533872581</v>
      </c>
      <c r="H144" s="138">
        <f>'Anexo I'!I144+'Anexo I'!G144</f>
        <v>298814.83418120141</v>
      </c>
      <c r="I144" s="138">
        <f>'Anexo I'!J144+'Anexo I'!I144</f>
        <v>176465.17000193818</v>
      </c>
      <c r="J144" s="138">
        <f>'Anexo I'!K144+'Anexo I'!J144</f>
        <v>176877.38734019798</v>
      </c>
      <c r="K144" s="138">
        <f>'Anexo I'!L144+'Anexo I'!K144</f>
        <v>174551.91614627308</v>
      </c>
      <c r="L144" s="138">
        <f>'Anexo I'!M144+'Anexo I'!L144</f>
        <v>183578.46801032213</v>
      </c>
      <c r="M144" s="138">
        <f>'Anexo I'!N144+'Anexo I'!M144</f>
        <v>189695.87301636371</v>
      </c>
      <c r="N144" s="138">
        <f>'Anexo I'!O144+'Anexo I'!N144</f>
        <v>177696.34781220532</v>
      </c>
      <c r="O144" s="138">
        <f>'Anexo I'!P144+'Anexo I'!O144</f>
        <v>178872.77185182867</v>
      </c>
      <c r="P144" s="138">
        <f>'Anexo I'!Q144+'Anexo I'!P144</f>
        <v>357032.96265607316</v>
      </c>
    </row>
    <row r="145" spans="1:17" x14ac:dyDescent="0.25">
      <c r="A145" s="117" t="s">
        <v>152</v>
      </c>
      <c r="B145" s="118"/>
      <c r="C145" s="173"/>
      <c r="D145" s="155">
        <v>4098672</v>
      </c>
      <c r="E145" s="155">
        <v>25261.23000000001</v>
      </c>
      <c r="F145" s="131">
        <v>4073410.77</v>
      </c>
      <c r="G145" s="131">
        <v>423763.20870513993</v>
      </c>
      <c r="H145" s="129">
        <f t="shared" ref="H145:I145" si="353">SUM(H143:H144)</f>
        <v>786397.27034293977</v>
      </c>
      <c r="I145" s="129">
        <f t="shared" si="353"/>
        <v>927012.73029754986</v>
      </c>
      <c r="J145" s="129">
        <f t="shared" ref="J145" si="354">SUM(J143:J144)</f>
        <v>1168687.9600821941</v>
      </c>
      <c r="K145" s="129">
        <f t="shared" ref="K145" si="355">SUM(K143:K144)</f>
        <v>1410773.5005421489</v>
      </c>
      <c r="L145" s="129">
        <f t="shared" ref="L145" si="356">SUM(L143:L144)</f>
        <v>1669885.1143947153</v>
      </c>
      <c r="M145" s="129">
        <f t="shared" ref="M145" si="357">SUM(M143:M144)</f>
        <v>1935166.0619246936</v>
      </c>
      <c r="N145" s="129">
        <f t="shared" ref="N145" si="358">SUM(N143:N144)</f>
        <v>2144313.9420024026</v>
      </c>
      <c r="O145" s="129">
        <f t="shared" ref="O145" si="359">SUM(O143:O144)</f>
        <v>2407490.9337332812</v>
      </c>
      <c r="P145" s="129">
        <f t="shared" ref="P145" si="360">SUM(P143:P144)</f>
        <v>3236443.7326560733</v>
      </c>
    </row>
    <row r="146" spans="1:17" x14ac:dyDescent="0.25">
      <c r="A146" s="122" t="s">
        <v>153</v>
      </c>
      <c r="B146" s="123" t="s">
        <v>154</v>
      </c>
      <c r="C146" s="171" t="s">
        <v>19</v>
      </c>
      <c r="D146" s="152">
        <v>342928861</v>
      </c>
      <c r="E146" s="153">
        <v>49100169.030000001</v>
      </c>
      <c r="F146" s="147">
        <v>293828691.97000003</v>
      </c>
      <c r="G146" s="147">
        <v>24408757.537682213</v>
      </c>
      <c r="H146" s="147">
        <f>'Anexo I'!I146+'Anexo II'!E146+G146</f>
        <v>49096340.261980832</v>
      </c>
      <c r="I146" s="147">
        <f>'Anexo I'!J146+'Anexo II'!F146+H146</f>
        <v>74989508.190208972</v>
      </c>
      <c r="J146" s="147">
        <f>'Anexo I'!K146+'Anexo II'!G146+I146</f>
        <v>98499997.084314629</v>
      </c>
      <c r="K146" s="147">
        <f>'Anexo I'!L146+'Anexo II'!H146+J146</f>
        <v>123348713.3676243</v>
      </c>
      <c r="L146" s="147">
        <f>'Anexo I'!M146+'Anexo II'!I146+K146</f>
        <v>148820384.73316634</v>
      </c>
      <c r="M146" s="147">
        <f>'Anexo I'!N146+'Anexo II'!J146+L146</f>
        <v>175288784.23028022</v>
      </c>
      <c r="N146" s="147">
        <f>'Anexo I'!O146+'Anexo II'!K146+M146</f>
        <v>197583384.67643714</v>
      </c>
      <c r="O146" s="147">
        <f>'Anexo I'!P146+'Anexo II'!L146+N146</f>
        <v>224363261.7146672</v>
      </c>
      <c r="P146" s="147">
        <f>'Anexo I'!Q146+'Anexo II'!M146+O146</f>
        <v>293828691.97000003</v>
      </c>
      <c r="Q146" s="109"/>
    </row>
    <row r="147" spans="1:17" x14ac:dyDescent="0.25">
      <c r="A147" s="114"/>
      <c r="B147" s="125"/>
      <c r="C147" s="172" t="s">
        <v>20</v>
      </c>
      <c r="D147" s="154">
        <v>400000</v>
      </c>
      <c r="E147" s="154">
        <v>0</v>
      </c>
      <c r="F147" s="138">
        <v>400000</v>
      </c>
      <c r="G147" s="138">
        <v>0</v>
      </c>
      <c r="H147" s="138">
        <f>'Anexo I'!I147+'Anexo I'!G147</f>
        <v>0</v>
      </c>
      <c r="I147" s="138">
        <f>'Anexo I'!J147+'Anexo I'!I147</f>
        <v>0</v>
      </c>
      <c r="J147" s="138">
        <f>'Anexo I'!K147+'Anexo I'!J147</f>
        <v>0</v>
      </c>
      <c r="K147" s="138">
        <f>'Anexo I'!L147+'Anexo I'!K147</f>
        <v>0</v>
      </c>
      <c r="L147" s="138">
        <f>'Anexo I'!M147+'Anexo I'!L147</f>
        <v>0</v>
      </c>
      <c r="M147" s="138">
        <f>'Anexo I'!N147+'Anexo I'!M147</f>
        <v>0</v>
      </c>
      <c r="N147" s="138">
        <f>'Anexo I'!O147+'Anexo I'!N147</f>
        <v>0</v>
      </c>
      <c r="O147" s="138">
        <f>'Anexo I'!P147+'Anexo I'!O147</f>
        <v>0</v>
      </c>
      <c r="P147" s="138">
        <f>'Anexo I'!Q147+'Anexo I'!P147</f>
        <v>0</v>
      </c>
    </row>
    <row r="148" spans="1:17" x14ac:dyDescent="0.25">
      <c r="A148" s="133" t="s">
        <v>155</v>
      </c>
      <c r="B148" s="134"/>
      <c r="C148" s="141"/>
      <c r="D148" s="155">
        <v>343328861</v>
      </c>
      <c r="E148" s="155">
        <v>49100169.030000001</v>
      </c>
      <c r="F148" s="142">
        <v>294228691.97000003</v>
      </c>
      <c r="G148" s="131">
        <v>24408757.537682213</v>
      </c>
      <c r="H148" s="129">
        <f t="shared" ref="H148:I148" si="361">SUM(H146:H147)</f>
        <v>49096340.261980832</v>
      </c>
      <c r="I148" s="129">
        <f t="shared" si="361"/>
        <v>74989508.190208972</v>
      </c>
      <c r="J148" s="129">
        <f t="shared" ref="J148" si="362">SUM(J146:J147)</f>
        <v>98499997.084314629</v>
      </c>
      <c r="K148" s="129">
        <f t="shared" ref="K148" si="363">SUM(K146:K147)</f>
        <v>123348713.3676243</v>
      </c>
      <c r="L148" s="129">
        <f t="shared" ref="L148" si="364">SUM(L146:L147)</f>
        <v>148820384.73316634</v>
      </c>
      <c r="M148" s="129">
        <f t="shared" ref="M148" si="365">SUM(M146:M147)</f>
        <v>175288784.23028022</v>
      </c>
      <c r="N148" s="129">
        <f t="shared" ref="N148" si="366">SUM(N146:N147)</f>
        <v>197583384.67643714</v>
      </c>
      <c r="O148" s="129">
        <f t="shared" ref="O148" si="367">SUM(O146:O147)</f>
        <v>224363261.7146672</v>
      </c>
      <c r="P148" s="129">
        <f t="shared" ref="P148" si="368">SUM(P146:P147)</f>
        <v>293828691.97000003</v>
      </c>
    </row>
    <row r="149" spans="1:17" x14ac:dyDescent="0.25">
      <c r="A149" s="135">
        <v>2432</v>
      </c>
      <c r="B149" s="136" t="s">
        <v>156</v>
      </c>
      <c r="C149" s="136" t="s">
        <v>19</v>
      </c>
      <c r="D149" s="152">
        <v>5453283</v>
      </c>
      <c r="E149" s="153">
        <v>270609.94999999925</v>
      </c>
      <c r="F149" s="138">
        <v>5182673.0500000007</v>
      </c>
      <c r="G149" s="147">
        <v>696416.92150493094</v>
      </c>
      <c r="H149" s="147">
        <f>'Anexo I'!I149+'Anexo II'!E149+G149</f>
        <v>1118488.8333635945</v>
      </c>
      <c r="I149" s="147">
        <f>'Anexo I'!J149+'Anexo II'!F149+H149</f>
        <v>1551654.142057874</v>
      </c>
      <c r="J149" s="147">
        <f>'Anexo I'!K149+'Anexo II'!G149+I149</f>
        <v>1945757.6570884318</v>
      </c>
      <c r="K149" s="147">
        <f>'Anexo I'!L149+'Anexo II'!H149+J149</f>
        <v>2358909.8099595904</v>
      </c>
      <c r="L149" s="147">
        <f>'Anexo I'!M149+'Anexo II'!I149+K149</f>
        <v>2782274.7286021532</v>
      </c>
      <c r="M149" s="147">
        <f>'Anexo I'!N149+'Anexo II'!J149+L149</f>
        <v>3221980.0724789626</v>
      </c>
      <c r="N149" s="147">
        <f>'Anexo I'!O149+'Anexo II'!K149+M149</f>
        <v>3593259.8856873652</v>
      </c>
      <c r="O149" s="147">
        <f>'Anexo I'!P149+'Anexo II'!L149+N149</f>
        <v>4038071.6124498765</v>
      </c>
      <c r="P149" s="147">
        <f>'Anexo I'!Q149+'Anexo II'!M149+O149</f>
        <v>5182673.0500000017</v>
      </c>
      <c r="Q149" s="109"/>
    </row>
    <row r="150" spans="1:17" x14ac:dyDescent="0.25">
      <c r="A150" s="139"/>
      <c r="B150" s="140"/>
      <c r="C150" s="136" t="s">
        <v>20</v>
      </c>
      <c r="D150" s="154">
        <v>98579783</v>
      </c>
      <c r="E150" s="154">
        <v>9369810.1799999997</v>
      </c>
      <c r="F150" s="138">
        <v>89209972.819999993</v>
      </c>
      <c r="G150" s="138">
        <v>15008326.629079841</v>
      </c>
      <c r="H150" s="138">
        <f>'Anexo I'!I150+'Anexo I'!G150</f>
        <v>21340968.21022673</v>
      </c>
      <c r="I150" s="138">
        <f>'Anexo I'!J150+'Anexo I'!I150</f>
        <v>13378813.561294228</v>
      </c>
      <c r="J150" s="138">
        <f>'Anexo I'!K150+'Anexo I'!J150</f>
        <v>13410066.06803678</v>
      </c>
      <c r="K150" s="138">
        <f>'Anexo I'!L150+'Anexo I'!K150</f>
        <v>13233759.063400455</v>
      </c>
      <c r="L150" s="138">
        <f>'Anexo I'!M150+'Anexo I'!L150</f>
        <v>13918112.550772145</v>
      </c>
      <c r="M150" s="138">
        <f>'Anexo I'!N150+'Anexo I'!M150</f>
        <v>14381907.310122445</v>
      </c>
      <c r="N150" s="138">
        <f>'Anexo I'!O150+'Anexo I'!N150</f>
        <v>13472156.051396862</v>
      </c>
      <c r="O150" s="138">
        <f>'Anexo I'!P150+'Anexo I'!O150</f>
        <v>13561347.351271912</v>
      </c>
      <c r="P150" s="138">
        <f>'Anexo I'!Q150+'Anexo I'!P150</f>
        <v>27068669.939567477</v>
      </c>
    </row>
    <row r="151" spans="1:17" x14ac:dyDescent="0.25">
      <c r="A151" s="133" t="s">
        <v>157</v>
      </c>
      <c r="B151" s="141"/>
      <c r="C151" s="141"/>
      <c r="D151" s="155">
        <v>104033066</v>
      </c>
      <c r="E151" s="155">
        <v>9640420.129999999</v>
      </c>
      <c r="F151" s="142">
        <v>94392645.86999999</v>
      </c>
      <c r="G151" s="131">
        <v>15704743.550584773</v>
      </c>
      <c r="H151" s="129">
        <f t="shared" ref="H151:I151" si="369">SUM(H149:H150)</f>
        <v>22459457.043590322</v>
      </c>
      <c r="I151" s="129">
        <f t="shared" si="369"/>
        <v>14930467.703352101</v>
      </c>
      <c r="J151" s="129">
        <f t="shared" ref="J151" si="370">SUM(J149:J150)</f>
        <v>15355823.725125212</v>
      </c>
      <c r="K151" s="129">
        <f t="shared" ref="K151" si="371">SUM(K149:K150)</f>
        <v>15592668.873360045</v>
      </c>
      <c r="L151" s="129">
        <f t="shared" ref="L151" si="372">SUM(L149:L150)</f>
        <v>16700387.279374298</v>
      </c>
      <c r="M151" s="129">
        <f t="shared" ref="M151" si="373">SUM(M149:M150)</f>
        <v>17603887.382601406</v>
      </c>
      <c r="N151" s="129">
        <f t="shared" ref="N151" si="374">SUM(N149:N150)</f>
        <v>17065415.937084228</v>
      </c>
      <c r="O151" s="129">
        <f t="shared" ref="O151" si="375">SUM(O149:O150)</f>
        <v>17599418.963721789</v>
      </c>
      <c r="P151" s="129">
        <f t="shared" ref="P151" si="376">SUM(P149:P150)</f>
        <v>32251342.989567477</v>
      </c>
    </row>
    <row r="152" spans="1:17" x14ac:dyDescent="0.25">
      <c r="A152" s="135" t="s">
        <v>158</v>
      </c>
      <c r="B152" s="136" t="s">
        <v>159</v>
      </c>
      <c r="C152" s="136" t="s">
        <v>19</v>
      </c>
      <c r="D152" s="152">
        <v>0</v>
      </c>
      <c r="E152" s="153">
        <v>0</v>
      </c>
      <c r="F152" s="138">
        <v>0</v>
      </c>
      <c r="G152" s="147">
        <v>0</v>
      </c>
      <c r="H152" s="147">
        <f>'Anexo I'!I152+'Anexo II'!E152+G152</f>
        <v>0</v>
      </c>
      <c r="I152" s="147">
        <f>'Anexo I'!J152+'Anexo II'!F152+H152</f>
        <v>0</v>
      </c>
      <c r="J152" s="147">
        <f>'Anexo I'!K152+'Anexo II'!G152+I152</f>
        <v>0</v>
      </c>
      <c r="K152" s="147">
        <f>'Anexo I'!L152+'Anexo II'!H152+J152</f>
        <v>0</v>
      </c>
      <c r="L152" s="147">
        <f>'Anexo I'!M152+'Anexo II'!I152+K152</f>
        <v>0</v>
      </c>
      <c r="M152" s="147">
        <f>'Anexo I'!N152+'Anexo II'!J152+L152</f>
        <v>0</v>
      </c>
      <c r="N152" s="147">
        <f>'Anexo I'!O152+'Anexo II'!K152+M152</f>
        <v>0</v>
      </c>
      <c r="O152" s="147">
        <f>'Anexo I'!P152+'Anexo II'!L152+N152</f>
        <v>0</v>
      </c>
      <c r="P152" s="147">
        <f>'Anexo I'!Q152+'Anexo II'!M152+O152</f>
        <v>0</v>
      </c>
      <c r="Q152" s="109"/>
    </row>
    <row r="153" spans="1:17" x14ac:dyDescent="0.25">
      <c r="A153" s="139"/>
      <c r="B153" s="140"/>
      <c r="C153" s="136" t="s">
        <v>20</v>
      </c>
      <c r="D153" s="154">
        <v>773458</v>
      </c>
      <c r="E153" s="154">
        <v>0</v>
      </c>
      <c r="F153" s="138">
        <v>773458</v>
      </c>
      <c r="G153" s="138">
        <v>139460.79030636529</v>
      </c>
      <c r="H153" s="138">
        <f>'Anexo I'!I153+'Anexo I'!G153</f>
        <v>193568.44557464292</v>
      </c>
      <c r="I153" s="138">
        <f>'Anexo I'!J153+'Anexo I'!I153</f>
        <v>114311.89066948</v>
      </c>
      <c r="J153" s="138">
        <f>'Anexo I'!K153+'Anexo I'!J153</f>
        <v>114578.91981354682</v>
      </c>
      <c r="K153" s="138">
        <f>'Anexo I'!L153+'Anexo I'!K153</f>
        <v>113072.50917811066</v>
      </c>
      <c r="L153" s="138">
        <f>'Anexo I'!M153+'Anexo I'!L153</f>
        <v>118919.79456476361</v>
      </c>
      <c r="M153" s="138">
        <f>'Anexo I'!N153+'Anexo I'!M153</f>
        <v>122882.57165116468</v>
      </c>
      <c r="N153" s="138">
        <f>'Anexo I'!O153+'Anexo I'!N153</f>
        <v>115109.43198168569</v>
      </c>
      <c r="O153" s="138">
        <f>'Anexo I'!P153+'Anexo I'!O153</f>
        <v>115871.50449830131</v>
      </c>
      <c r="P153" s="138">
        <f>'Anexo I'!Q153+'Anexo I'!P153</f>
        <v>231281.40806536109</v>
      </c>
    </row>
    <row r="154" spans="1:17" x14ac:dyDescent="0.25">
      <c r="A154" s="133" t="s">
        <v>157</v>
      </c>
      <c r="B154" s="141"/>
      <c r="C154" s="141"/>
      <c r="D154" s="155">
        <v>773458</v>
      </c>
      <c r="E154" s="155">
        <v>0</v>
      </c>
      <c r="F154" s="131">
        <v>773458</v>
      </c>
      <c r="G154" s="131">
        <v>139460.79030636529</v>
      </c>
      <c r="H154" s="129">
        <f t="shared" ref="H154:I154" si="377">SUM(H152:H153)</f>
        <v>193568.44557464292</v>
      </c>
      <c r="I154" s="129">
        <f t="shared" si="377"/>
        <v>114311.89066948</v>
      </c>
      <c r="J154" s="129">
        <f t="shared" ref="J154" si="378">SUM(J152:J153)</f>
        <v>114578.91981354682</v>
      </c>
      <c r="K154" s="129">
        <f t="shared" ref="K154" si="379">SUM(K152:K153)</f>
        <v>113072.50917811066</v>
      </c>
      <c r="L154" s="129">
        <f t="shared" ref="L154" si="380">SUM(L152:L153)</f>
        <v>118919.79456476361</v>
      </c>
      <c r="M154" s="129">
        <f t="shared" ref="M154" si="381">SUM(M152:M153)</f>
        <v>122882.57165116468</v>
      </c>
      <c r="N154" s="129">
        <f t="shared" ref="N154" si="382">SUM(N152:N153)</f>
        <v>115109.43198168569</v>
      </c>
      <c r="O154" s="129">
        <f t="shared" ref="O154" si="383">SUM(O152:O153)</f>
        <v>115871.50449830131</v>
      </c>
      <c r="P154" s="129">
        <f t="shared" ref="P154" si="384">SUM(P152:P153)</f>
        <v>231281.40806536109</v>
      </c>
    </row>
    <row r="155" spans="1:17" x14ac:dyDescent="0.25">
      <c r="A155" s="112" t="s">
        <v>160</v>
      </c>
      <c r="B155" s="113" t="s">
        <v>161</v>
      </c>
      <c r="C155" s="171" t="s">
        <v>19</v>
      </c>
      <c r="D155" s="152">
        <v>70978182</v>
      </c>
      <c r="E155" s="153">
        <v>555884.35</v>
      </c>
      <c r="F155" s="147">
        <v>70422297.650000006</v>
      </c>
      <c r="G155" s="147">
        <v>13223985.825638948</v>
      </c>
      <c r="H155" s="147">
        <f>'Anexo I'!I155+'Anexo II'!E155+G155</f>
        <v>19605455.333901286</v>
      </c>
      <c r="I155" s="147">
        <f>'Anexo I'!J155+'Anexo II'!F155+H155</f>
        <v>25963433.467163626</v>
      </c>
      <c r="J155" s="147">
        <f>'Anexo I'!K155+'Anexo II'!G155+I155</f>
        <v>32321411.600425966</v>
      </c>
      <c r="K155" s="147">
        <f>'Anexo I'!L155+'Anexo II'!H155+J155</f>
        <v>38671559.275354974</v>
      </c>
      <c r="L155" s="147">
        <f>'Anexo I'!M155+'Anexo II'!I155+K155</f>
        <v>45021706.950283974</v>
      </c>
      <c r="M155" s="147">
        <f>'Anexo I'!N155+'Anexo II'!J155+L155</f>
        <v>51371854.625212975</v>
      </c>
      <c r="N155" s="147">
        <f>'Anexo I'!O155+'Anexo II'!K155+M155</f>
        <v>57722002.300141975</v>
      </c>
      <c r="O155" s="147">
        <f>'Anexo I'!P155+'Anexo II'!L155+N155</f>
        <v>64072149.975070976</v>
      </c>
      <c r="P155" s="147">
        <f>'Anexo I'!Q155+'Anexo II'!M155+O155</f>
        <v>70422297.649999976</v>
      </c>
      <c r="Q155" s="109"/>
    </row>
    <row r="156" spans="1:17" x14ac:dyDescent="0.25">
      <c r="A156" s="114"/>
      <c r="B156" s="115"/>
      <c r="C156" s="172" t="s">
        <v>20</v>
      </c>
      <c r="D156" s="154">
        <v>92797648</v>
      </c>
      <c r="E156" s="154">
        <v>2205661.73</v>
      </c>
      <c r="F156" s="138">
        <v>90591986.269999996</v>
      </c>
      <c r="G156" s="138">
        <v>16159668.029128999</v>
      </c>
      <c r="H156" s="138">
        <f>'Anexo I'!I156+'Anexo I'!G156</f>
        <v>22511996.011994909</v>
      </c>
      <c r="I156" s="138">
        <f>'Anexo I'!J156+'Anexo I'!I156</f>
        <v>13420404.53007346</v>
      </c>
      <c r="J156" s="138">
        <f>'Anexo I'!K156+'Anexo I'!J156</f>
        <v>13451754.19207019</v>
      </c>
      <c r="K156" s="138">
        <f>'Anexo I'!L156+'Anexo I'!K156</f>
        <v>13274899.098540049</v>
      </c>
      <c r="L156" s="138">
        <f>'Anexo I'!M156+'Anexo I'!L156</f>
        <v>13961380.048440225</v>
      </c>
      <c r="M156" s="138">
        <f>'Anexo I'!N156+'Anexo I'!M156</f>
        <v>14426616.615262292</v>
      </c>
      <c r="N156" s="138">
        <f>'Anexo I'!O156+'Anexo I'!N156</f>
        <v>13514037.1957267</v>
      </c>
      <c r="O156" s="138">
        <f>'Anexo I'!P156+'Anexo I'!O156</f>
        <v>13603505.766269401</v>
      </c>
      <c r="P156" s="138">
        <f>'Anexo I'!Q156+'Anexo I'!P156</f>
        <v>27152818.821767971</v>
      </c>
    </row>
    <row r="157" spans="1:17" x14ac:dyDescent="0.25">
      <c r="A157" s="117" t="s">
        <v>162</v>
      </c>
      <c r="B157" s="118"/>
      <c r="C157" s="173"/>
      <c r="D157" s="155">
        <v>163775830</v>
      </c>
      <c r="E157" s="155">
        <v>2761546.08</v>
      </c>
      <c r="F157" s="131">
        <v>161014283.92000002</v>
      </c>
      <c r="G157" s="131">
        <v>29383653.854767948</v>
      </c>
      <c r="H157" s="129">
        <f t="shared" ref="H157:I157" si="385">SUM(H155:H156)</f>
        <v>42117451.345896199</v>
      </c>
      <c r="I157" s="129">
        <f t="shared" si="385"/>
        <v>39383837.997237086</v>
      </c>
      <c r="J157" s="129">
        <f t="shared" ref="J157" si="386">SUM(J155:J156)</f>
        <v>45773165.79249616</v>
      </c>
      <c r="K157" s="129">
        <f t="shared" ref="K157" si="387">SUM(K155:K156)</f>
        <v>51946458.373895019</v>
      </c>
      <c r="L157" s="129">
        <f t="shared" ref="L157" si="388">SUM(L155:L156)</f>
        <v>58983086.9987242</v>
      </c>
      <c r="M157" s="129">
        <f t="shared" ref="M157" si="389">SUM(M155:M156)</f>
        <v>65798471.240475267</v>
      </c>
      <c r="N157" s="129">
        <f t="shared" ref="N157" si="390">SUM(N155:N156)</f>
        <v>71236039.495868683</v>
      </c>
      <c r="O157" s="129">
        <f t="shared" ref="O157" si="391">SUM(O155:O156)</f>
        <v>77675655.741340369</v>
      </c>
      <c r="P157" s="129">
        <f t="shared" ref="P157" si="392">SUM(P155:P156)</f>
        <v>97575116.471767947</v>
      </c>
    </row>
    <row r="158" spans="1:17" x14ac:dyDescent="0.25">
      <c r="A158" s="122" t="s">
        <v>163</v>
      </c>
      <c r="B158" s="123" t="s">
        <v>164</v>
      </c>
      <c r="C158" s="171" t="s">
        <v>19</v>
      </c>
      <c r="D158" s="152">
        <v>6561167</v>
      </c>
      <c r="E158" s="153">
        <v>2897604.35</v>
      </c>
      <c r="F158" s="147">
        <v>3663562.65</v>
      </c>
      <c r="G158" s="147">
        <v>173931.24751942838</v>
      </c>
      <c r="H158" s="147">
        <f>'Anexo I'!I158+'Anexo II'!E158+G158</f>
        <v>551877.42150099901</v>
      </c>
      <c r="I158" s="147">
        <f>'Anexo I'!J158+'Anexo II'!F158+H158</f>
        <v>897870.79366264539</v>
      </c>
      <c r="J158" s="147">
        <f>'Anexo I'!K158+'Anexo II'!G158+I158</f>
        <v>1216251.9034014447</v>
      </c>
      <c r="K158" s="147">
        <f>'Anexo I'!L158+'Anexo II'!H158+J158</f>
        <v>1534833.3830507677</v>
      </c>
      <c r="L158" s="147">
        <f>'Anexo I'!M158+'Anexo II'!I158+K158</f>
        <v>1860634.1309951097</v>
      </c>
      <c r="M158" s="147">
        <f>'Anexo I'!N158+'Anexo II'!J158+L158</f>
        <v>2197985.708211482</v>
      </c>
      <c r="N158" s="147">
        <f>'Anexo I'!O158+'Anexo II'!K158+M158</f>
        <v>2486968.1878512274</v>
      </c>
      <c r="O158" s="147">
        <f>'Anexo I'!P158+'Anexo II'!L158+N158</f>
        <v>2827929.3992151092</v>
      </c>
      <c r="P158" s="147">
        <f>'Anexo I'!Q158+'Anexo II'!M158+O158</f>
        <v>3663562.65</v>
      </c>
      <c r="Q158" s="109"/>
    </row>
    <row r="159" spans="1:17" x14ac:dyDescent="0.25">
      <c r="A159" s="114"/>
      <c r="B159" s="125"/>
      <c r="C159" s="172" t="s">
        <v>20</v>
      </c>
      <c r="D159" s="154">
        <v>0</v>
      </c>
      <c r="E159" s="154">
        <v>0</v>
      </c>
      <c r="F159" s="138">
        <v>0</v>
      </c>
      <c r="G159" s="138">
        <v>0</v>
      </c>
      <c r="H159" s="138">
        <f>'Anexo I'!I159+'Anexo I'!G159</f>
        <v>0</v>
      </c>
      <c r="I159" s="138">
        <f>'Anexo I'!J159+'Anexo I'!I159</f>
        <v>0</v>
      </c>
      <c r="J159" s="138">
        <f>'Anexo I'!K159+'Anexo I'!J159</f>
        <v>0</v>
      </c>
      <c r="K159" s="138">
        <f>'Anexo I'!L159+'Anexo I'!K159</f>
        <v>0</v>
      </c>
      <c r="L159" s="138">
        <f>'Anexo I'!M159+'Anexo I'!L159</f>
        <v>0</v>
      </c>
      <c r="M159" s="138">
        <f>'Anexo I'!N159+'Anexo I'!M159</f>
        <v>0</v>
      </c>
      <c r="N159" s="138">
        <f>'Anexo I'!O159+'Anexo I'!N159</f>
        <v>0</v>
      </c>
      <c r="O159" s="138">
        <f>'Anexo I'!P159+'Anexo I'!O159</f>
        <v>0</v>
      </c>
      <c r="P159" s="138">
        <f>'Anexo I'!Q159+'Anexo I'!P159</f>
        <v>0</v>
      </c>
    </row>
    <row r="160" spans="1:17" x14ac:dyDescent="0.25">
      <c r="A160" s="117" t="s">
        <v>165</v>
      </c>
      <c r="B160" s="118"/>
      <c r="C160" s="173"/>
      <c r="D160" s="155">
        <v>6561167</v>
      </c>
      <c r="E160" s="155">
        <v>2897604.35</v>
      </c>
      <c r="F160" s="131">
        <v>3663562.65</v>
      </c>
      <c r="G160" s="131">
        <v>173931.24751942838</v>
      </c>
      <c r="H160" s="129">
        <f t="shared" ref="H160:I160" si="393">SUM(H158:H159)</f>
        <v>551877.42150099901</v>
      </c>
      <c r="I160" s="129">
        <f t="shared" si="393"/>
        <v>897870.79366264539</v>
      </c>
      <c r="J160" s="129">
        <f t="shared" ref="J160" si="394">SUM(J158:J159)</f>
        <v>1216251.9034014447</v>
      </c>
      <c r="K160" s="129">
        <f t="shared" ref="K160" si="395">SUM(K158:K159)</f>
        <v>1534833.3830507677</v>
      </c>
      <c r="L160" s="129">
        <f t="shared" ref="L160" si="396">SUM(L158:L159)</f>
        <v>1860634.1309951097</v>
      </c>
      <c r="M160" s="129">
        <f t="shared" ref="M160" si="397">SUM(M158:M159)</f>
        <v>2197985.708211482</v>
      </c>
      <c r="N160" s="129">
        <f t="shared" ref="N160" si="398">SUM(N158:N159)</f>
        <v>2486968.1878512274</v>
      </c>
      <c r="O160" s="129">
        <f t="shared" ref="O160" si="399">SUM(O158:O159)</f>
        <v>2827929.3992151092</v>
      </c>
      <c r="P160" s="129">
        <f t="shared" ref="P160" si="400">SUM(P158:P159)</f>
        <v>3663562.65</v>
      </c>
    </row>
    <row r="161" spans="1:17" x14ac:dyDescent="0.25">
      <c r="A161" s="122" t="s">
        <v>166</v>
      </c>
      <c r="B161" s="123" t="s">
        <v>167</v>
      </c>
      <c r="C161" s="171" t="s">
        <v>19</v>
      </c>
      <c r="D161" s="152">
        <v>1317452</v>
      </c>
      <c r="E161" s="153">
        <v>4280.7</v>
      </c>
      <c r="F161" s="147">
        <v>1313171.3</v>
      </c>
      <c r="G161" s="147">
        <v>224896.50339596608</v>
      </c>
      <c r="H161" s="147">
        <f>'Anexo I'!I161+'Anexo II'!E161+G161</f>
        <v>319729.83229565551</v>
      </c>
      <c r="I161" s="147">
        <f>'Anexo I'!J161+'Anexo II'!F161+H161</f>
        <v>423429.01507617225</v>
      </c>
      <c r="J161" s="147">
        <f>'Anexo I'!K161+'Anexo II'!G161+I161</f>
        <v>517230.82909141039</v>
      </c>
      <c r="K161" s="147">
        <f>'Anexo I'!L161+'Anexo II'!H161+J161</f>
        <v>617877.48064844392</v>
      </c>
      <c r="L161" s="147">
        <f>'Anexo I'!M161+'Anexo II'!I161+K161</f>
        <v>721111.81442568428</v>
      </c>
      <c r="M161" s="147">
        <f>'Anexo I'!N161+'Anexo II'!J161+L161</f>
        <v>828486.43975525559</v>
      </c>
      <c r="N161" s="147">
        <f>'Anexo I'!O161+'Anexo II'!K161+M161</f>
        <v>918523.5942094411</v>
      </c>
      <c r="O161" s="147">
        <f>'Anexo I'!P161+'Anexo II'!L161+N161</f>
        <v>1027192.0606491158</v>
      </c>
      <c r="P161" s="147">
        <f>'Anexo I'!Q161+'Anexo II'!M161+O161</f>
        <v>1313171.2999999998</v>
      </c>
      <c r="Q161" s="109"/>
    </row>
    <row r="162" spans="1:17" x14ac:dyDescent="0.25">
      <c r="A162" s="114"/>
      <c r="B162" s="125"/>
      <c r="C162" s="172" t="s">
        <v>20</v>
      </c>
      <c r="D162" s="154">
        <v>56285193</v>
      </c>
      <c r="E162" s="154">
        <v>1161263.55</v>
      </c>
      <c r="F162" s="138">
        <v>55123929.450000003</v>
      </c>
      <c r="G162" s="138">
        <v>47643.59953260608</v>
      </c>
      <c r="H162" s="138">
        <f>'Anexo I'!I162+'Anexo I'!G162</f>
        <v>1647643.5995326061</v>
      </c>
      <c r="I162" s="138">
        <f>'Anexo I'!J162+'Anexo I'!I162</f>
        <v>1600000</v>
      </c>
      <c r="J162" s="138">
        <f>'Anexo I'!K162+'Anexo I'!J162</f>
        <v>0</v>
      </c>
      <c r="K162" s="138">
        <f>'Anexo I'!L162+'Anexo I'!K162</f>
        <v>0</v>
      </c>
      <c r="L162" s="138">
        <f>'Anexo I'!M162+'Anexo I'!L162</f>
        <v>0</v>
      </c>
      <c r="M162" s="138">
        <f>'Anexo I'!N162+'Anexo I'!M162</f>
        <v>0</v>
      </c>
      <c r="N162" s="138">
        <f>'Anexo I'!O162+'Anexo I'!N162</f>
        <v>0</v>
      </c>
      <c r="O162" s="138">
        <f>'Anexo I'!P162+'Anexo I'!O162</f>
        <v>0</v>
      </c>
      <c r="P162" s="138">
        <f>'Anexo I'!Q162+'Anexo I'!P162</f>
        <v>0</v>
      </c>
    </row>
    <row r="163" spans="1:17" x14ac:dyDescent="0.25">
      <c r="A163" s="117" t="s">
        <v>168</v>
      </c>
      <c r="B163" s="118"/>
      <c r="C163" s="173"/>
      <c r="D163" s="155">
        <v>57602645</v>
      </c>
      <c r="E163" s="155">
        <v>1165544.25</v>
      </c>
      <c r="F163" s="131">
        <v>56437100.75</v>
      </c>
      <c r="G163" s="131">
        <v>272540.10292857216</v>
      </c>
      <c r="H163" s="129">
        <f t="shared" ref="H163:I163" si="401">SUM(H161:H162)</f>
        <v>1967373.4318282616</v>
      </c>
      <c r="I163" s="129">
        <f t="shared" si="401"/>
        <v>2023429.0150761723</v>
      </c>
      <c r="J163" s="129">
        <f t="shared" ref="J163" si="402">SUM(J161:J162)</f>
        <v>517230.82909141039</v>
      </c>
      <c r="K163" s="129">
        <f t="shared" ref="K163" si="403">SUM(K161:K162)</f>
        <v>617877.48064844392</v>
      </c>
      <c r="L163" s="129">
        <f t="shared" ref="L163" si="404">SUM(L161:L162)</f>
        <v>721111.81442568428</v>
      </c>
      <c r="M163" s="129">
        <f t="shared" ref="M163" si="405">SUM(M161:M162)</f>
        <v>828486.43975525559</v>
      </c>
      <c r="N163" s="129">
        <f t="shared" ref="N163" si="406">SUM(N161:N162)</f>
        <v>918523.5942094411</v>
      </c>
      <c r="O163" s="129">
        <f t="shared" ref="O163" si="407">SUM(O161:O162)</f>
        <v>1027192.0606491158</v>
      </c>
      <c r="P163" s="129">
        <f t="shared" ref="P163" si="408">SUM(P161:P162)</f>
        <v>1313171.2999999998</v>
      </c>
    </row>
    <row r="164" spans="1:17" x14ac:dyDescent="0.25">
      <c r="A164" s="112" t="s">
        <v>169</v>
      </c>
      <c r="B164" s="113" t="s">
        <v>170</v>
      </c>
      <c r="C164" s="171" t="s">
        <v>19</v>
      </c>
      <c r="D164" s="152">
        <v>125652476</v>
      </c>
      <c r="E164" s="153">
        <v>346088.00000000006</v>
      </c>
      <c r="F164" s="147">
        <v>125306388</v>
      </c>
      <c r="G164" s="147">
        <v>17958449.390917219</v>
      </c>
      <c r="H164" s="147">
        <f>'Anexo I'!I164+'Anexo II'!E164+G164</f>
        <v>27125167.132977076</v>
      </c>
      <c r="I164" s="147">
        <f>'Anexo I'!J164+'Anexo II'!F164+H164</f>
        <v>37319861.48332794</v>
      </c>
      <c r="J164" s="147">
        <f>'Anexo I'!K164+'Anexo II'!G164+I164</f>
        <v>46527793.724381633</v>
      </c>
      <c r="K164" s="147">
        <f>'Anexo I'!L164+'Anexo II'!H164+J164</f>
        <v>56466171.07679572</v>
      </c>
      <c r="L164" s="147">
        <f>'Anexo I'!M164+'Anexo II'!I164+K164</f>
        <v>66662538.893782556</v>
      </c>
      <c r="M164" s="147">
        <f>'Anexo I'!N164+'Anexo II'!J164+L164</f>
        <v>77271691.454085797</v>
      </c>
      <c r="N164" s="147">
        <f>'Anexo I'!O164+'Anexo II'!K164+M164</f>
        <v>86152307.901751593</v>
      </c>
      <c r="O164" s="147">
        <f>'Anexo I'!P164+'Anexo II'!L164+N164</f>
        <v>96890455.694341213</v>
      </c>
      <c r="P164" s="147">
        <f>'Anexo I'!Q164+'Anexo II'!M164+O164</f>
        <v>125306388.00000001</v>
      </c>
      <c r="Q164" s="109"/>
    </row>
    <row r="165" spans="1:17" x14ac:dyDescent="0.25">
      <c r="A165" s="114"/>
      <c r="B165" s="143"/>
      <c r="C165" s="172" t="s">
        <v>20</v>
      </c>
      <c r="D165" s="154">
        <v>166445394</v>
      </c>
      <c r="E165" s="154">
        <v>2668551.75</v>
      </c>
      <c r="F165" s="138">
        <v>163776842.25</v>
      </c>
      <c r="G165" s="138">
        <v>27988715.536671527</v>
      </c>
      <c r="H165" s="138">
        <f>'Anexo I'!I165+'Anexo I'!G165</f>
        <v>39577374.031367965</v>
      </c>
      <c r="I165" s="138">
        <f>'Anexo I'!J165+'Anexo I'!I165</f>
        <v>24483069.101468541</v>
      </c>
      <c r="J165" s="138">
        <f>'Anexo I'!K165+'Anexo I'!J165</f>
        <v>24540260.815716334</v>
      </c>
      <c r="K165" s="138">
        <f>'Anexo I'!L165+'Anexo I'!K165</f>
        <v>24217621.101977289</v>
      </c>
      <c r="L165" s="138">
        <f>'Anexo I'!M165+'Anexo I'!L165</f>
        <v>25469979.814085037</v>
      </c>
      <c r="M165" s="138">
        <f>'Anexo I'!N165+'Anexo I'!M165</f>
        <v>26318718.686934218</v>
      </c>
      <c r="N165" s="138">
        <f>'Anexo I'!O165+'Anexo I'!N165</f>
        <v>24653884.744037732</v>
      </c>
      <c r="O165" s="138">
        <f>'Anexo I'!P165+'Anexo I'!O165</f>
        <v>24817103.758047193</v>
      </c>
      <c r="P165" s="138">
        <f>'Anexo I'!Q165+'Anexo I'!P165</f>
        <v>49535342.844792932</v>
      </c>
    </row>
    <row r="166" spans="1:17" x14ac:dyDescent="0.25">
      <c r="A166" s="117" t="s">
        <v>171</v>
      </c>
      <c r="B166" s="118"/>
      <c r="C166" s="173"/>
      <c r="D166" s="155">
        <v>292097870</v>
      </c>
      <c r="E166" s="155">
        <v>3014639.75</v>
      </c>
      <c r="F166" s="131">
        <v>289083230.25</v>
      </c>
      <c r="G166" s="131">
        <v>45947164.927588746</v>
      </c>
      <c r="H166" s="129">
        <f t="shared" ref="H166:I166" si="409">SUM(H164:H165)</f>
        <v>66702541.164345041</v>
      </c>
      <c r="I166" s="129">
        <f t="shared" si="409"/>
        <v>61802930.584796481</v>
      </c>
      <c r="J166" s="129">
        <f t="shared" ref="J166" si="410">SUM(J164:J165)</f>
        <v>71068054.540097967</v>
      </c>
      <c r="K166" s="129">
        <f t="shared" ref="K166" si="411">SUM(K164:K165)</f>
        <v>80683792.178773016</v>
      </c>
      <c r="L166" s="129">
        <f t="shared" ref="L166" si="412">SUM(L164:L165)</f>
        <v>92132518.707867593</v>
      </c>
      <c r="M166" s="129">
        <f t="shared" ref="M166" si="413">SUM(M164:M165)</f>
        <v>103590410.14102001</v>
      </c>
      <c r="N166" s="129">
        <f t="shared" ref="N166" si="414">SUM(N164:N165)</f>
        <v>110806192.64578933</v>
      </c>
      <c r="O166" s="129">
        <f t="shared" ref="O166" si="415">SUM(O164:O165)</f>
        <v>121707559.45238841</v>
      </c>
      <c r="P166" s="129">
        <f t="shared" ref="P166" si="416">SUM(P164:P165)</f>
        <v>174841730.84479296</v>
      </c>
    </row>
    <row r="167" spans="1:17" x14ac:dyDescent="0.25">
      <c r="A167" s="112" t="s">
        <v>172</v>
      </c>
      <c r="B167" s="113" t="s">
        <v>173</v>
      </c>
      <c r="C167" s="171" t="s">
        <v>19</v>
      </c>
      <c r="D167" s="152">
        <v>98004556</v>
      </c>
      <c r="E167" s="153">
        <v>3019151.4699999997</v>
      </c>
      <c r="F167" s="147">
        <v>94985404.530000001</v>
      </c>
      <c r="G167" s="147">
        <v>16673541.700528808</v>
      </c>
      <c r="H167" s="147">
        <f>'Anexo I'!I167+'Anexo II'!E167+G167</f>
        <v>28760029.404745635</v>
      </c>
      <c r="I167" s="147">
        <f>'Anexo I'!J167+'Anexo II'!F167+H167</f>
        <v>35656916.386175364</v>
      </c>
      <c r="J167" s="147">
        <f>'Anexo I'!K167+'Anexo II'!G167+I167</f>
        <v>41891464.889167756</v>
      </c>
      <c r="K167" s="147">
        <f>'Anexo I'!L167+'Anexo II'!H167+J167</f>
        <v>48598318.147451334</v>
      </c>
      <c r="L167" s="147">
        <f>'Anexo I'!M167+'Anexo II'!I167+K167</f>
        <v>55478340.815207034</v>
      </c>
      <c r="M167" s="147">
        <f>'Anexo I'!N167+'Anexo II'!J167+L167</f>
        <v>62635434.538118139</v>
      </c>
      <c r="N167" s="147">
        <f>'Anexo I'!O167+'Anexo II'!K167+M167</f>
        <v>68632293.217565998</v>
      </c>
      <c r="O167" s="147">
        <f>'Anexo I'!P167+'Anexo II'!L167+N167</f>
        <v>75875971.645213157</v>
      </c>
      <c r="P167" s="147">
        <f>'Anexo I'!Q167+'Anexo II'!M167+O167</f>
        <v>94985404.529999971</v>
      </c>
      <c r="Q167" s="109"/>
    </row>
    <row r="168" spans="1:17" x14ac:dyDescent="0.25">
      <c r="A168" s="114"/>
      <c r="B168" s="115"/>
      <c r="C168" s="172" t="s">
        <v>20</v>
      </c>
      <c r="D168" s="154">
        <v>45000000</v>
      </c>
      <c r="E168" s="154">
        <v>1825952.22</v>
      </c>
      <c r="F168" s="138">
        <v>43174047.780000001</v>
      </c>
      <c r="G168" s="138">
        <v>7784633.1980838999</v>
      </c>
      <c r="H168" s="138">
        <f>'Anexo I'!I168+'Anexo I'!G168</f>
        <v>10804896.087363457</v>
      </c>
      <c r="I168" s="138">
        <f>'Anexo I'!J168+'Anexo I'!I168</f>
        <v>6380833.9038270544</v>
      </c>
      <c r="J168" s="138">
        <f>'Anexo I'!K168+'Anexo I'!J168</f>
        <v>6395739.3402238507</v>
      </c>
      <c r="K168" s="138">
        <f>'Anexo I'!L168+'Anexo I'!K168</f>
        <v>6311652.2343297768</v>
      </c>
      <c r="L168" s="138">
        <f>'Anexo I'!M168+'Anexo I'!L168</f>
        <v>6638044.8486238271</v>
      </c>
      <c r="M168" s="138">
        <f>'Anexo I'!N168+'Anexo I'!M168</f>
        <v>6859245.1300479844</v>
      </c>
      <c r="N168" s="138">
        <f>'Anexo I'!O168+'Anexo I'!N168</f>
        <v>6425352.2703313604</v>
      </c>
      <c r="O168" s="138">
        <f>'Anexo I'!P168+'Anexo I'!O168</f>
        <v>6467890.7859898508</v>
      </c>
      <c r="P168" s="138">
        <f>'Anexo I'!Q168+'Anexo I'!P168</f>
        <v>12910015.233457498</v>
      </c>
    </row>
    <row r="169" spans="1:17" x14ac:dyDescent="0.25">
      <c r="A169" s="117" t="s">
        <v>174</v>
      </c>
      <c r="B169" s="118"/>
      <c r="C169" s="173"/>
      <c r="D169" s="155">
        <v>143004556</v>
      </c>
      <c r="E169" s="155">
        <v>4845103.6899999995</v>
      </c>
      <c r="F169" s="131">
        <v>138159452.31</v>
      </c>
      <c r="G169" s="131">
        <v>24458174.898612708</v>
      </c>
      <c r="H169" s="129">
        <f t="shared" ref="H169:I169" si="417">SUM(H167:H168)</f>
        <v>39564925.49210909</v>
      </c>
      <c r="I169" s="129">
        <f t="shared" si="417"/>
        <v>42037750.290002421</v>
      </c>
      <c r="J169" s="129">
        <f t="shared" ref="J169" si="418">SUM(J167:J168)</f>
        <v>48287204.229391605</v>
      </c>
      <c r="K169" s="129">
        <f t="shared" ref="K169" si="419">SUM(K167:K168)</f>
        <v>54909970.381781109</v>
      </c>
      <c r="L169" s="129">
        <f t="shared" ref="L169" si="420">SUM(L167:L168)</f>
        <v>62116385.663830861</v>
      </c>
      <c r="M169" s="129">
        <f t="shared" ref="M169" si="421">SUM(M167:M168)</f>
        <v>69494679.668166131</v>
      </c>
      <c r="N169" s="129">
        <f t="shared" ref="N169" si="422">SUM(N167:N168)</f>
        <v>75057645.487897366</v>
      </c>
      <c r="O169" s="129">
        <f t="shared" ref="O169" si="423">SUM(O167:O168)</f>
        <v>82343862.431203008</v>
      </c>
      <c r="P169" s="129">
        <f t="shared" ref="P169" si="424">SUM(P167:P168)</f>
        <v>107895419.76345748</v>
      </c>
    </row>
    <row r="170" spans="1:17" x14ac:dyDescent="0.25">
      <c r="A170" s="112" t="s">
        <v>175</v>
      </c>
      <c r="B170" s="113" t="s">
        <v>176</v>
      </c>
      <c r="C170" s="171" t="s">
        <v>19</v>
      </c>
      <c r="D170" s="152">
        <v>156923564</v>
      </c>
      <c r="E170" s="153">
        <v>4501118.5200000005</v>
      </c>
      <c r="F170" s="147">
        <v>152422445.47999999</v>
      </c>
      <c r="G170" s="147">
        <v>27474015.980647534</v>
      </c>
      <c r="H170" s="147">
        <f>'Anexo I'!I170+'Anexo II'!E170+G170</f>
        <v>38139055.903768353</v>
      </c>
      <c r="I170" s="147">
        <f>'Anexo I'!J170+'Anexo II'!F170+H170</f>
        <v>50004401.462213159</v>
      </c>
      <c r="J170" s="147">
        <f>'Anexo I'!K170+'Anexo II'!G170+I170</f>
        <v>60720939.434761792</v>
      </c>
      <c r="K170" s="147">
        <f>'Anexo I'!L170+'Anexo II'!H170+J170</f>
        <v>72289047.54972139</v>
      </c>
      <c r="L170" s="147">
        <f>'Anexo I'!M170+'Anexo II'!I170+K170</f>
        <v>84157513.167261988</v>
      </c>
      <c r="M170" s="147">
        <f>'Anexo I'!N170+'Anexo II'!J170+L170</f>
        <v>96506550.788932174</v>
      </c>
      <c r="N170" s="147">
        <f>'Anexo I'!O170+'Anexo II'!K170+M170</f>
        <v>106843193.14330968</v>
      </c>
      <c r="O170" s="147">
        <f>'Anexo I'!P170+'Anexo II'!L170+N170</f>
        <v>119342409.51627037</v>
      </c>
      <c r="P170" s="147">
        <f>'Anexo I'!Q170+'Anexo II'!M170+O170</f>
        <v>152422445.47999993</v>
      </c>
      <c r="Q170" s="109"/>
    </row>
    <row r="171" spans="1:17" x14ac:dyDescent="0.25">
      <c r="A171" s="114"/>
      <c r="B171" s="115"/>
      <c r="C171" s="172" t="s">
        <v>20</v>
      </c>
      <c r="D171" s="154">
        <v>45360000</v>
      </c>
      <c r="E171" s="154">
        <v>10471888.25</v>
      </c>
      <c r="F171" s="138">
        <v>34888111.75</v>
      </c>
      <c r="G171" s="138">
        <v>3187070.8574050022</v>
      </c>
      <c r="H171" s="138">
        <f>'Anexo I'!I171+'Anexo I'!G171</f>
        <v>3187070.8574050022</v>
      </c>
      <c r="I171" s="138">
        <f>'Anexo I'!J171+'Anexo I'!I171</f>
        <v>0</v>
      </c>
      <c r="J171" s="138">
        <f>'Anexo I'!K171+'Anexo I'!J171</f>
        <v>0</v>
      </c>
      <c r="K171" s="138">
        <f>'Anexo I'!L171+'Anexo I'!K171</f>
        <v>0</v>
      </c>
      <c r="L171" s="138">
        <f>'Anexo I'!M171+'Anexo I'!L171</f>
        <v>0</v>
      </c>
      <c r="M171" s="138">
        <f>'Anexo I'!N171+'Anexo I'!M171</f>
        <v>0</v>
      </c>
      <c r="N171" s="138">
        <f>'Anexo I'!O171+'Anexo I'!N171</f>
        <v>0</v>
      </c>
      <c r="O171" s="138">
        <f>'Anexo I'!P171+'Anexo I'!O171</f>
        <v>0</v>
      </c>
      <c r="P171" s="138">
        <f>'Anexo I'!Q171+'Anexo I'!P171</f>
        <v>0</v>
      </c>
    </row>
    <row r="172" spans="1:17" x14ac:dyDescent="0.25">
      <c r="A172" s="117" t="s">
        <v>177</v>
      </c>
      <c r="B172" s="118"/>
      <c r="C172" s="173"/>
      <c r="D172" s="155">
        <v>202283564</v>
      </c>
      <c r="E172" s="155">
        <v>14973006.77</v>
      </c>
      <c r="F172" s="131">
        <v>187310557.22999999</v>
      </c>
      <c r="G172" s="131">
        <v>30661086.838052537</v>
      </c>
      <c r="H172" s="129">
        <f t="shared" ref="H172:I172" si="425">SUM(H170:H171)</f>
        <v>41326126.761173353</v>
      </c>
      <c r="I172" s="129">
        <f t="shared" si="425"/>
        <v>50004401.462213159</v>
      </c>
      <c r="J172" s="129">
        <f t="shared" ref="J172" si="426">SUM(J170:J171)</f>
        <v>60720939.434761792</v>
      </c>
      <c r="K172" s="129">
        <f t="shared" ref="K172" si="427">SUM(K170:K171)</f>
        <v>72289047.54972139</v>
      </c>
      <c r="L172" s="129">
        <f t="shared" ref="L172" si="428">SUM(L170:L171)</f>
        <v>84157513.167261988</v>
      </c>
      <c r="M172" s="129">
        <f t="shared" ref="M172" si="429">SUM(M170:M171)</f>
        <v>96506550.788932174</v>
      </c>
      <c r="N172" s="129">
        <f t="shared" ref="N172" si="430">SUM(N170:N171)</f>
        <v>106843193.14330968</v>
      </c>
      <c r="O172" s="129">
        <f t="shared" ref="O172" si="431">SUM(O170:O171)</f>
        <v>119342409.51627037</v>
      </c>
      <c r="P172" s="129">
        <f t="shared" ref="P172" si="432">SUM(P170:P171)</f>
        <v>152422445.47999993</v>
      </c>
    </row>
    <row r="173" spans="1:17" x14ac:dyDescent="0.25">
      <c r="A173" s="122" t="s">
        <v>178</v>
      </c>
      <c r="B173" s="123" t="s">
        <v>179</v>
      </c>
      <c r="C173" s="171" t="s">
        <v>19</v>
      </c>
      <c r="D173" s="152">
        <v>385622</v>
      </c>
      <c r="E173" s="153">
        <v>11246.12</v>
      </c>
      <c r="F173" s="147">
        <v>374375.88</v>
      </c>
      <c r="G173" s="147">
        <v>67124.026791940851</v>
      </c>
      <c r="H173" s="147">
        <f>'Anexo I'!I173+'Anexo II'!E173+G173</f>
        <v>97018.435513937497</v>
      </c>
      <c r="I173" s="147">
        <f>'Anexo I'!J173+'Anexo II'!F173+H173</f>
        <v>126865.59823489771</v>
      </c>
      <c r="J173" s="147">
        <f>'Anexo I'!K173+'Anexo II'!G173+I173</f>
        <v>156713.19429679916</v>
      </c>
      <c r="K173" s="147">
        <f>'Anexo I'!L173+'Anexo II'!H173+J173</f>
        <v>186544.50038677853</v>
      </c>
      <c r="L173" s="147">
        <f>'Anexo I'!M173+'Anexo II'!I173+K173</f>
        <v>216375.72946457326</v>
      </c>
      <c r="M173" s="147">
        <f>'Anexo I'!N173+'Anexo II'!J173+L173</f>
        <v>246207.0021709819</v>
      </c>
      <c r="N173" s="147">
        <f>'Anexo I'!O173+'Anexo II'!K173+M173</f>
        <v>276038.67285921535</v>
      </c>
      <c r="O173" s="147">
        <f>'Anexo I'!P173+'Anexo II'!L173+N173</f>
        <v>305870.2553361943</v>
      </c>
      <c r="P173" s="147">
        <f>'Anexo I'!Q173+'Anexo II'!M173+O173</f>
        <v>374375.87999999995</v>
      </c>
      <c r="Q173" s="109"/>
    </row>
    <row r="174" spans="1:17" x14ac:dyDescent="0.25">
      <c r="A174" s="114"/>
      <c r="B174" s="125"/>
      <c r="C174" s="172" t="s">
        <v>20</v>
      </c>
      <c r="D174" s="154">
        <v>0</v>
      </c>
      <c r="E174" s="154">
        <v>0</v>
      </c>
      <c r="F174" s="138">
        <v>0</v>
      </c>
      <c r="G174" s="138">
        <v>0</v>
      </c>
      <c r="H174" s="138">
        <f>'Anexo I'!I174+'Anexo I'!G174</f>
        <v>0</v>
      </c>
      <c r="I174" s="138">
        <f>'Anexo I'!J174+'Anexo I'!I174</f>
        <v>0</v>
      </c>
      <c r="J174" s="138">
        <f>'Anexo I'!K174+'Anexo I'!J174</f>
        <v>0</v>
      </c>
      <c r="K174" s="138">
        <f>'Anexo I'!L174+'Anexo I'!K174</f>
        <v>0</v>
      </c>
      <c r="L174" s="138">
        <f>'Anexo I'!M174+'Anexo I'!L174</f>
        <v>0</v>
      </c>
      <c r="M174" s="138">
        <f>'Anexo I'!N174+'Anexo I'!M174</f>
        <v>0</v>
      </c>
      <c r="N174" s="138">
        <f>'Anexo I'!O174+'Anexo I'!N174</f>
        <v>0</v>
      </c>
      <c r="O174" s="138">
        <f>'Anexo I'!P174+'Anexo I'!O174</f>
        <v>0</v>
      </c>
      <c r="P174" s="138">
        <f>'Anexo I'!Q174+'Anexo I'!P174</f>
        <v>0</v>
      </c>
    </row>
    <row r="175" spans="1:17" x14ac:dyDescent="0.25">
      <c r="A175" s="133" t="s">
        <v>180</v>
      </c>
      <c r="B175" s="144"/>
      <c r="C175" s="141"/>
      <c r="D175" s="155">
        <v>385622</v>
      </c>
      <c r="E175" s="155">
        <v>11246.12</v>
      </c>
      <c r="F175" s="131">
        <v>374375.88</v>
      </c>
      <c r="G175" s="131">
        <v>67124.026791940851</v>
      </c>
      <c r="H175" s="129">
        <f t="shared" ref="H175:I175" si="433">SUM(H173:H174)</f>
        <v>97018.435513937497</v>
      </c>
      <c r="I175" s="129">
        <f t="shared" si="433"/>
        <v>126865.59823489771</v>
      </c>
      <c r="J175" s="129">
        <f t="shared" ref="J175" si="434">SUM(J173:J174)</f>
        <v>156713.19429679916</v>
      </c>
      <c r="K175" s="129">
        <f t="shared" ref="K175" si="435">SUM(K173:K174)</f>
        <v>186544.50038677853</v>
      </c>
      <c r="L175" s="129">
        <f t="shared" ref="L175" si="436">SUM(L173:L174)</f>
        <v>216375.72946457326</v>
      </c>
      <c r="M175" s="129">
        <f t="shared" ref="M175" si="437">SUM(M173:M174)</f>
        <v>246207.0021709819</v>
      </c>
      <c r="N175" s="129">
        <f t="shared" ref="N175" si="438">SUM(N173:N174)</f>
        <v>276038.67285921535</v>
      </c>
      <c r="O175" s="129">
        <f t="shared" ref="O175" si="439">SUM(O173:O174)</f>
        <v>305870.2553361943</v>
      </c>
      <c r="P175" s="129">
        <f t="shared" ref="P175" si="440">SUM(P173:P174)</f>
        <v>374375.87999999995</v>
      </c>
    </row>
    <row r="176" spans="1:17" x14ac:dyDescent="0.25">
      <c r="A176" s="122" t="s">
        <v>181</v>
      </c>
      <c r="B176" s="123" t="s">
        <v>182</v>
      </c>
      <c r="C176" s="171" t="s">
        <v>19</v>
      </c>
      <c r="D176" s="152">
        <v>289597</v>
      </c>
      <c r="E176" s="153">
        <v>19302</v>
      </c>
      <c r="F176" s="147">
        <v>270295</v>
      </c>
      <c r="G176" s="147">
        <v>11880.394627580317</v>
      </c>
      <c r="H176" s="147">
        <f>'Anexo I'!I176+'Anexo II'!E176+G176</f>
        <v>40003.021444730199</v>
      </c>
      <c r="I176" s="147">
        <f>'Anexo I'!J176+'Anexo II'!F176+H176</f>
        <v>65649.177814911891</v>
      </c>
      <c r="J176" s="147">
        <f>'Anexo I'!K176+'Anexo II'!G176+I176</f>
        <v>89258.121454042441</v>
      </c>
      <c r="K176" s="147">
        <f>'Anexo I'!L176+'Anexo II'!H176+J176</f>
        <v>112842.17628623256</v>
      </c>
      <c r="L176" s="147">
        <f>'Anexo I'!M176+'Anexo II'!I176+K176</f>
        <v>136958.86350668062</v>
      </c>
      <c r="M176" s="147">
        <f>'Anexo I'!N176+'Anexo II'!J176+L176</f>
        <v>161927.76254834144</v>
      </c>
      <c r="N176" s="147">
        <f>'Anexo I'!O176+'Anexo II'!K176+M176</f>
        <v>183328.02458867396</v>
      </c>
      <c r="O176" s="147">
        <f>'Anexo I'!P176+'Anexo II'!L176+N176</f>
        <v>208563.23982446376</v>
      </c>
      <c r="P176" s="147">
        <f>'Anexo I'!Q176+'Anexo II'!M176+O176</f>
        <v>270295</v>
      </c>
      <c r="Q176" s="109"/>
    </row>
    <row r="177" spans="1:17" x14ac:dyDescent="0.25">
      <c r="A177" s="114"/>
      <c r="B177" s="125"/>
      <c r="C177" s="172" t="s">
        <v>20</v>
      </c>
      <c r="D177" s="154">
        <v>0</v>
      </c>
      <c r="E177" s="154">
        <v>0</v>
      </c>
      <c r="F177" s="138">
        <v>0</v>
      </c>
      <c r="G177" s="138">
        <v>0</v>
      </c>
      <c r="H177" s="138">
        <f>'Anexo I'!I177+'Anexo I'!G177</f>
        <v>0</v>
      </c>
      <c r="I177" s="138">
        <f>'Anexo I'!J177+'Anexo I'!I177</f>
        <v>0</v>
      </c>
      <c r="J177" s="138">
        <f>'Anexo I'!K177+'Anexo I'!J177</f>
        <v>0</v>
      </c>
      <c r="K177" s="138">
        <f>'Anexo I'!L177+'Anexo I'!K177</f>
        <v>0</v>
      </c>
      <c r="L177" s="138">
        <f>'Anexo I'!M177+'Anexo I'!L177</f>
        <v>0</v>
      </c>
      <c r="M177" s="138">
        <f>'Anexo I'!N177+'Anexo I'!M177</f>
        <v>0</v>
      </c>
      <c r="N177" s="138">
        <f>'Anexo I'!O177+'Anexo I'!N177</f>
        <v>0</v>
      </c>
      <c r="O177" s="138">
        <f>'Anexo I'!P177+'Anexo I'!O177</f>
        <v>0</v>
      </c>
      <c r="P177" s="138">
        <f>'Anexo I'!Q177+'Anexo I'!P177</f>
        <v>0</v>
      </c>
    </row>
    <row r="178" spans="1:17" x14ac:dyDescent="0.25">
      <c r="A178" s="117" t="s">
        <v>183</v>
      </c>
      <c r="B178" s="118"/>
      <c r="C178" s="173"/>
      <c r="D178" s="155">
        <v>289597</v>
      </c>
      <c r="E178" s="155">
        <v>19302</v>
      </c>
      <c r="F178" s="131">
        <v>270295</v>
      </c>
      <c r="G178" s="131">
        <v>11880.394627580317</v>
      </c>
      <c r="H178" s="129">
        <f t="shared" ref="H178:I178" si="441">SUM(H176:H177)</f>
        <v>40003.021444730199</v>
      </c>
      <c r="I178" s="129">
        <f t="shared" si="441"/>
        <v>65649.177814911891</v>
      </c>
      <c r="J178" s="129">
        <f t="shared" ref="J178" si="442">SUM(J176:J177)</f>
        <v>89258.121454042441</v>
      </c>
      <c r="K178" s="129">
        <f t="shared" ref="K178" si="443">SUM(K176:K177)</f>
        <v>112842.17628623256</v>
      </c>
      <c r="L178" s="129">
        <f t="shared" ref="L178" si="444">SUM(L176:L177)</f>
        <v>136958.86350668062</v>
      </c>
      <c r="M178" s="129">
        <f t="shared" ref="M178" si="445">SUM(M176:M177)</f>
        <v>161927.76254834144</v>
      </c>
      <c r="N178" s="129">
        <f t="shared" ref="N178" si="446">SUM(N176:N177)</f>
        <v>183328.02458867396</v>
      </c>
      <c r="O178" s="129">
        <f t="shared" ref="O178" si="447">SUM(O176:O177)</f>
        <v>208563.23982446376</v>
      </c>
      <c r="P178" s="129">
        <f t="shared" ref="P178" si="448">SUM(P176:P177)</f>
        <v>270295</v>
      </c>
    </row>
    <row r="179" spans="1:17" x14ac:dyDescent="0.25">
      <c r="A179" s="122" t="s">
        <v>184</v>
      </c>
      <c r="B179" s="123" t="s">
        <v>185</v>
      </c>
      <c r="C179" s="171" t="s">
        <v>19</v>
      </c>
      <c r="D179" s="152">
        <v>605784</v>
      </c>
      <c r="E179" s="153">
        <v>0</v>
      </c>
      <c r="F179" s="147">
        <v>605784</v>
      </c>
      <c r="G179" s="147">
        <v>97919.799563714128</v>
      </c>
      <c r="H179" s="147">
        <f>'Anexo I'!I179+'Anexo II'!E179+G179</f>
        <v>143124.73325764231</v>
      </c>
      <c r="I179" s="147">
        <f>'Anexo I'!J179+'Anexo II'!F179+H179</f>
        <v>191691.10068972263</v>
      </c>
      <c r="J179" s="147">
        <f>'Anexo I'!K179+'Anexo II'!G179+I179</f>
        <v>235691.6756466662</v>
      </c>
      <c r="K179" s="147">
        <f>'Anexo I'!L179+'Anexo II'!H179+J179</f>
        <v>282607.03282603243</v>
      </c>
      <c r="L179" s="147">
        <f>'Anexo I'!M179+'Anexo II'!I179+K179</f>
        <v>330716.12343993667</v>
      </c>
      <c r="M179" s="147">
        <f>'Anexo I'!N179+'Anexo II'!J179+L179</f>
        <v>380735.18754910177</v>
      </c>
      <c r="N179" s="147">
        <f>'Anexo I'!O179+'Anexo II'!K179+M179</f>
        <v>422756.23764686205</v>
      </c>
      <c r="O179" s="147">
        <f>'Anexo I'!P179+'Anexo II'!L179+N179</f>
        <v>473372.16847329616</v>
      </c>
      <c r="P179" s="147">
        <f>'Anexo I'!Q179+'Anexo II'!M179+O179</f>
        <v>605783.99999999988</v>
      </c>
      <c r="Q179" s="109"/>
    </row>
    <row r="180" spans="1:17" x14ac:dyDescent="0.25">
      <c r="A180" s="114"/>
      <c r="B180" s="125"/>
      <c r="C180" s="172" t="s">
        <v>20</v>
      </c>
      <c r="D180" s="154">
        <v>0</v>
      </c>
      <c r="E180" s="154">
        <v>0</v>
      </c>
      <c r="F180" s="138">
        <v>0</v>
      </c>
      <c r="G180" s="138">
        <v>0</v>
      </c>
      <c r="H180" s="138">
        <f>'Anexo I'!I180+'Anexo I'!G180</f>
        <v>0</v>
      </c>
      <c r="I180" s="138">
        <f>'Anexo I'!J180+'Anexo I'!I180</f>
        <v>0</v>
      </c>
      <c r="J180" s="138">
        <f>'Anexo I'!K180+'Anexo I'!J180</f>
        <v>0</v>
      </c>
      <c r="K180" s="138">
        <f>'Anexo I'!L180+'Anexo I'!K180</f>
        <v>0</v>
      </c>
      <c r="L180" s="138">
        <f>'Anexo I'!M180+'Anexo I'!L180</f>
        <v>0</v>
      </c>
      <c r="M180" s="138">
        <f>'Anexo I'!N180+'Anexo I'!M180</f>
        <v>0</v>
      </c>
      <c r="N180" s="138">
        <f>'Anexo I'!O180+'Anexo I'!N180</f>
        <v>0</v>
      </c>
      <c r="O180" s="138">
        <f>'Anexo I'!P180+'Anexo I'!O180</f>
        <v>0</v>
      </c>
      <c r="P180" s="138">
        <f>'Anexo I'!Q180+'Anexo I'!P180</f>
        <v>0</v>
      </c>
    </row>
    <row r="181" spans="1:17" x14ac:dyDescent="0.25">
      <c r="A181" s="117" t="s">
        <v>186</v>
      </c>
      <c r="B181" s="118"/>
      <c r="C181" s="173"/>
      <c r="D181" s="155">
        <v>605784</v>
      </c>
      <c r="E181" s="155">
        <v>0</v>
      </c>
      <c r="F181" s="131">
        <v>605784</v>
      </c>
      <c r="G181" s="131">
        <v>97919.799563714128</v>
      </c>
      <c r="H181" s="129">
        <f t="shared" ref="H181:I181" si="449">SUM(H179:H180)</f>
        <v>143124.73325764231</v>
      </c>
      <c r="I181" s="129">
        <f t="shared" si="449"/>
        <v>191691.10068972263</v>
      </c>
      <c r="J181" s="129">
        <f t="shared" ref="J181" si="450">SUM(J179:J180)</f>
        <v>235691.6756466662</v>
      </c>
      <c r="K181" s="129">
        <f t="shared" ref="K181" si="451">SUM(K179:K180)</f>
        <v>282607.03282603243</v>
      </c>
      <c r="L181" s="129">
        <f t="shared" ref="L181" si="452">SUM(L179:L180)</f>
        <v>330716.12343993667</v>
      </c>
      <c r="M181" s="129">
        <f t="shared" ref="M181" si="453">SUM(M179:M180)</f>
        <v>380735.18754910177</v>
      </c>
      <c r="N181" s="129">
        <f t="shared" ref="N181" si="454">SUM(N179:N180)</f>
        <v>422756.23764686205</v>
      </c>
      <c r="O181" s="129">
        <f t="shared" ref="O181" si="455">SUM(O179:O180)</f>
        <v>473372.16847329616</v>
      </c>
      <c r="P181" s="129">
        <f t="shared" ref="P181" si="456">SUM(P179:P180)</f>
        <v>605783.99999999988</v>
      </c>
    </row>
    <row r="182" spans="1:17" x14ac:dyDescent="0.25">
      <c r="A182" s="122" t="s">
        <v>187</v>
      </c>
      <c r="B182" s="123" t="s">
        <v>188</v>
      </c>
      <c r="C182" s="171" t="s">
        <v>19</v>
      </c>
      <c r="D182" s="152">
        <v>16453382</v>
      </c>
      <c r="E182" s="153">
        <v>127444.56</v>
      </c>
      <c r="F182" s="147">
        <v>16325937.439999999</v>
      </c>
      <c r="G182" s="147">
        <v>668989.77151271142</v>
      </c>
      <c r="H182" s="147">
        <f>'Anexo I'!I182+'Anexo II'!E182+G182</f>
        <v>2379756.6867556688</v>
      </c>
      <c r="I182" s="147">
        <f>'Anexo I'!J182+'Anexo II'!F182+H182</f>
        <v>3934869.7784562688</v>
      </c>
      <c r="J182" s="147">
        <f>'Anexo I'!K182+'Anexo II'!G182+I182</f>
        <v>5366934.3209824022</v>
      </c>
      <c r="K182" s="147">
        <f>'Anexo I'!L182+'Anexo II'!H182+J182</f>
        <v>6795470.9304966209</v>
      </c>
      <c r="L182" s="147">
        <f>'Anexo I'!M182+'Anexo II'!I182+K182</f>
        <v>8256178.7716252506</v>
      </c>
      <c r="M182" s="147">
        <f>'Anexo I'!N182+'Anexo II'!J182+L182</f>
        <v>9768360.5833369363</v>
      </c>
      <c r="N182" s="147">
        <f>'Anexo I'!O182+'Anexo II'!K182+M182</f>
        <v>11064995.14323207</v>
      </c>
      <c r="O182" s="147">
        <f>'Anexo I'!P182+'Anexo II'!L182+N182</f>
        <v>12593262.570750961</v>
      </c>
      <c r="P182" s="147">
        <f>'Anexo I'!Q182+'Anexo II'!M182+O182</f>
        <v>16325937.439999998</v>
      </c>
      <c r="Q182" s="109"/>
    </row>
    <row r="183" spans="1:17" x14ac:dyDescent="0.25">
      <c r="A183" s="114"/>
      <c r="B183" s="125"/>
      <c r="C183" s="172" t="s">
        <v>20</v>
      </c>
      <c r="D183" s="154">
        <v>0</v>
      </c>
      <c r="E183" s="154">
        <v>0</v>
      </c>
      <c r="F183" s="138">
        <v>0</v>
      </c>
      <c r="G183" s="138">
        <v>0</v>
      </c>
      <c r="H183" s="138">
        <f>'Anexo I'!I183+'Anexo I'!G183</f>
        <v>0</v>
      </c>
      <c r="I183" s="138">
        <f>'Anexo I'!J183+'Anexo I'!I183</f>
        <v>0</v>
      </c>
      <c r="J183" s="138">
        <f>'Anexo I'!K183+'Anexo I'!J183</f>
        <v>0</v>
      </c>
      <c r="K183" s="138">
        <f>'Anexo I'!L183+'Anexo I'!K183</f>
        <v>0</v>
      </c>
      <c r="L183" s="138">
        <f>'Anexo I'!M183+'Anexo I'!L183</f>
        <v>0</v>
      </c>
      <c r="M183" s="138">
        <f>'Anexo I'!N183+'Anexo I'!M183</f>
        <v>0</v>
      </c>
      <c r="N183" s="138">
        <f>'Anexo I'!O183+'Anexo I'!N183</f>
        <v>0</v>
      </c>
      <c r="O183" s="138">
        <f>'Anexo I'!P183+'Anexo I'!O183</f>
        <v>0</v>
      </c>
      <c r="P183" s="138">
        <f>'Anexo I'!Q183+'Anexo I'!P183</f>
        <v>0</v>
      </c>
    </row>
    <row r="184" spans="1:17" x14ac:dyDescent="0.25">
      <c r="A184" s="117" t="s">
        <v>189</v>
      </c>
      <c r="B184" s="118"/>
      <c r="C184" s="173"/>
      <c r="D184" s="155">
        <v>16453382</v>
      </c>
      <c r="E184" s="155">
        <v>127444.56</v>
      </c>
      <c r="F184" s="131">
        <v>16325937.439999999</v>
      </c>
      <c r="G184" s="131">
        <v>668989.77151271142</v>
      </c>
      <c r="H184" s="129">
        <f t="shared" ref="H184:I184" si="457">SUM(H182:H183)</f>
        <v>2379756.6867556688</v>
      </c>
      <c r="I184" s="129">
        <f t="shared" si="457"/>
        <v>3934869.7784562688</v>
      </c>
      <c r="J184" s="129">
        <f t="shared" ref="J184" si="458">SUM(J182:J183)</f>
        <v>5366934.3209824022</v>
      </c>
      <c r="K184" s="129">
        <f t="shared" ref="K184" si="459">SUM(K182:K183)</f>
        <v>6795470.9304966209</v>
      </c>
      <c r="L184" s="129">
        <f t="shared" ref="L184" si="460">SUM(L182:L183)</f>
        <v>8256178.7716252506</v>
      </c>
      <c r="M184" s="129">
        <f t="shared" ref="M184" si="461">SUM(M182:M183)</f>
        <v>9768360.5833369363</v>
      </c>
      <c r="N184" s="129">
        <f t="shared" ref="N184" si="462">SUM(N182:N183)</f>
        <v>11064995.14323207</v>
      </c>
      <c r="O184" s="129">
        <f t="shared" ref="O184" si="463">SUM(O182:O183)</f>
        <v>12593262.570750961</v>
      </c>
      <c r="P184" s="129">
        <f t="shared" ref="P184" si="464">SUM(P182:P183)</f>
        <v>16325937.439999998</v>
      </c>
    </row>
    <row r="185" spans="1:17" x14ac:dyDescent="0.25">
      <c r="A185" s="112" t="s">
        <v>190</v>
      </c>
      <c r="B185" s="113" t="s">
        <v>191</v>
      </c>
      <c r="C185" s="171" t="s">
        <v>19</v>
      </c>
      <c r="D185" s="152">
        <v>1287666994</v>
      </c>
      <c r="E185" s="153">
        <v>207286973.55000001</v>
      </c>
      <c r="F185" s="147">
        <v>1080380020.45</v>
      </c>
      <c r="G185" s="147">
        <v>199506051.66649446</v>
      </c>
      <c r="H185" s="147">
        <f>'Anexo I'!I185+'Anexo II'!E185+G185</f>
        <v>280203140.94450957</v>
      </c>
      <c r="I185" s="147">
        <f>'Anexo I'!J185+'Anexo II'!F185+H185</f>
        <v>364857830.04052156</v>
      </c>
      <c r="J185" s="147">
        <f>'Anexo I'!K185+'Anexo II'!G185+I185</f>
        <v>441721214.42478788</v>
      </c>
      <c r="K185" s="147">
        <f>'Anexo I'!L185+'Anexo II'!H185+J185</f>
        <v>523037219.53761166</v>
      </c>
      <c r="L185" s="147">
        <f>'Anexo I'!M185+'Anexo II'!I185+K185</f>
        <v>606308152.59039319</v>
      </c>
      <c r="M185" s="147">
        <f>'Anexo I'!N185+'Anexo II'!J185+L185</f>
        <v>731834284.34216464</v>
      </c>
      <c r="N185" s="147">
        <f>'Anexo I'!O185+'Anexo II'!K185+M185</f>
        <v>797508983.80013442</v>
      </c>
      <c r="O185" s="147">
        <f>'Anexo I'!P185+'Anexo II'!L185+N185</f>
        <v>876340239.2253989</v>
      </c>
      <c r="P185" s="147">
        <f>'Anexo I'!Q185+'Anexo II'!M185+O185</f>
        <v>1080380020.45</v>
      </c>
      <c r="Q185" s="109"/>
    </row>
    <row r="186" spans="1:17" x14ac:dyDescent="0.25">
      <c r="A186" s="114"/>
      <c r="B186" s="115"/>
      <c r="C186" s="172" t="s">
        <v>20</v>
      </c>
      <c r="D186" s="154">
        <v>939712218</v>
      </c>
      <c r="E186" s="154">
        <v>190075972.75</v>
      </c>
      <c r="F186" s="138">
        <v>749636245.25</v>
      </c>
      <c r="G186" s="138">
        <v>130064231.89470527</v>
      </c>
      <c r="H186" s="138">
        <f>'Anexo I'!I186+'Anexo I'!G186</f>
        <v>182940787.81630078</v>
      </c>
      <c r="I186" s="138">
        <f>'Anexo I'!J186+'Anexo I'!I186</f>
        <v>111710977.85550889</v>
      </c>
      <c r="J186" s="138">
        <f>'Anexo I'!K186+'Anexo I'!J186</f>
        <v>111971931.34534201</v>
      </c>
      <c r="K186" s="138">
        <f>'Anexo I'!L186+'Anexo I'!K186</f>
        <v>110499795.73328149</v>
      </c>
      <c r="L186" s="138">
        <f>'Anexo I'!M186+'Anexo I'!L186</f>
        <v>116214039.1467852</v>
      </c>
      <c r="M186" s="138">
        <f>'Anexo I'!N186+'Anexo I'!M186</f>
        <v>120086652.05479181</v>
      </c>
      <c r="N186" s="138">
        <f>'Anexo I'!O186+'Anexo I'!N186</f>
        <v>112490372.88908648</v>
      </c>
      <c r="O186" s="138">
        <f>'Anexo I'!P186+'Anexo I'!O186</f>
        <v>113235106.14062613</v>
      </c>
      <c r="P186" s="138">
        <f>'Anexo I'!Q186+'Anexo I'!P186</f>
        <v>226019114.05248553</v>
      </c>
    </row>
    <row r="187" spans="1:17" x14ac:dyDescent="0.25">
      <c r="A187" s="117" t="s">
        <v>192</v>
      </c>
      <c r="B187" s="118"/>
      <c r="C187" s="173"/>
      <c r="D187" s="155">
        <v>2227379212</v>
      </c>
      <c r="E187" s="155">
        <v>397362946.30000001</v>
      </c>
      <c r="F187" s="131">
        <v>1830016265.7</v>
      </c>
      <c r="G187" s="131">
        <v>329570283.56119972</v>
      </c>
      <c r="H187" s="129">
        <f t="shared" ref="H187:I187" si="465">SUM(H185:H186)</f>
        <v>463143928.76081038</v>
      </c>
      <c r="I187" s="129">
        <f t="shared" si="465"/>
        <v>476568807.89603043</v>
      </c>
      <c r="J187" s="129">
        <f t="shared" ref="J187" si="466">SUM(J185:J186)</f>
        <v>553693145.77012992</v>
      </c>
      <c r="K187" s="129">
        <f t="shared" ref="K187" si="467">SUM(K185:K186)</f>
        <v>633537015.2708931</v>
      </c>
      <c r="L187" s="129">
        <f t="shared" ref="L187" si="468">SUM(L185:L186)</f>
        <v>722522191.73717833</v>
      </c>
      <c r="M187" s="129">
        <f t="shared" ref="M187" si="469">SUM(M185:M186)</f>
        <v>851920936.39695644</v>
      </c>
      <c r="N187" s="129">
        <f t="shared" ref="N187" si="470">SUM(N185:N186)</f>
        <v>909999356.68922091</v>
      </c>
      <c r="O187" s="129">
        <f t="shared" ref="O187" si="471">SUM(O185:O186)</f>
        <v>989575345.36602497</v>
      </c>
      <c r="P187" s="129">
        <f t="shared" ref="P187" si="472">SUM(P185:P186)</f>
        <v>1306399134.5024855</v>
      </c>
    </row>
    <row r="188" spans="1:17" x14ac:dyDescent="0.25">
      <c r="A188" s="122" t="s">
        <v>193</v>
      </c>
      <c r="B188" s="123" t="s">
        <v>194</v>
      </c>
      <c r="C188" s="171" t="s">
        <v>19</v>
      </c>
      <c r="D188" s="152">
        <v>0</v>
      </c>
      <c r="E188" s="153">
        <v>0</v>
      </c>
      <c r="F188" s="147">
        <v>0</v>
      </c>
      <c r="G188" s="147">
        <v>0</v>
      </c>
      <c r="H188" s="147">
        <f>'Anexo I'!I188+'Anexo II'!E188+G188</f>
        <v>0</v>
      </c>
      <c r="I188" s="147">
        <f>'Anexo I'!J188+'Anexo II'!F188+H188</f>
        <v>0</v>
      </c>
      <c r="J188" s="147">
        <f>'Anexo I'!K188+'Anexo II'!G188+I188</f>
        <v>0</v>
      </c>
      <c r="K188" s="147">
        <f>'Anexo I'!L188+'Anexo II'!H188+J188</f>
        <v>0</v>
      </c>
      <c r="L188" s="147">
        <f>'Anexo I'!M188+'Anexo II'!I188+K188</f>
        <v>0</v>
      </c>
      <c r="M188" s="147">
        <f>'Anexo I'!N188+'Anexo II'!J188+L188</f>
        <v>0</v>
      </c>
      <c r="N188" s="147">
        <f>'Anexo I'!O188+'Anexo II'!K188+M188</f>
        <v>0</v>
      </c>
      <c r="O188" s="147">
        <f>'Anexo I'!P188+'Anexo II'!L188+N188</f>
        <v>0</v>
      </c>
      <c r="P188" s="147">
        <f>'Anexo I'!Q188+'Anexo II'!M188+O188</f>
        <v>0</v>
      </c>
      <c r="Q188" s="109"/>
    </row>
    <row r="189" spans="1:17" x14ac:dyDescent="0.25">
      <c r="A189" s="114"/>
      <c r="B189" s="125"/>
      <c r="C189" s="172" t="s">
        <v>20</v>
      </c>
      <c r="D189" s="154">
        <v>4514343</v>
      </c>
      <c r="E189" s="154">
        <v>590993.12</v>
      </c>
      <c r="F189" s="138">
        <v>3923349.88</v>
      </c>
      <c r="G189" s="138">
        <v>1348545.4117526216</v>
      </c>
      <c r="H189" s="138">
        <f>'Anexo I'!I189+'Anexo I'!G189</f>
        <v>2061618.7015038049</v>
      </c>
      <c r="I189" s="138">
        <f>'Anexo I'!J189+'Anexo I'!I189</f>
        <v>1136852.5477258898</v>
      </c>
      <c r="J189" s="138">
        <f>'Anexo I'!K189+'Anexo I'!J189</f>
        <v>840324.19365759101</v>
      </c>
      <c r="K189" s="138">
        <f>'Anexo I'!L189+'Anexo I'!K189</f>
        <v>818089.98632029025</v>
      </c>
      <c r="L189" s="138">
        <f>'Anexo I'!M189+'Anexo I'!L189</f>
        <v>625439.58597001527</v>
      </c>
      <c r="M189" s="138">
        <f>'Anexo I'!N189+'Anexo I'!M189</f>
        <v>295523.3218316203</v>
      </c>
      <c r="N189" s="138">
        <f>'Anexo I'!O189+'Anexo I'!N189</f>
        <v>131584.26002499973</v>
      </c>
      <c r="O189" s="138">
        <f>'Anexo I'!P189+'Anexo I'!O189</f>
        <v>132455.40278418036</v>
      </c>
      <c r="P189" s="138">
        <f>'Anexo I'!Q189+'Anexo I'!P189</f>
        <v>264383.13884358807</v>
      </c>
    </row>
    <row r="190" spans="1:17" x14ac:dyDescent="0.25">
      <c r="A190" s="117" t="s">
        <v>195</v>
      </c>
      <c r="B190" s="118"/>
      <c r="C190" s="173"/>
      <c r="D190" s="155">
        <v>4514343</v>
      </c>
      <c r="E190" s="155">
        <v>590993.12</v>
      </c>
      <c r="F190" s="131">
        <v>3923349.88</v>
      </c>
      <c r="G190" s="131">
        <v>1348545.4117526216</v>
      </c>
      <c r="H190" s="129">
        <f t="shared" ref="H190:I190" si="473">SUM(H188:H189)</f>
        <v>2061618.7015038049</v>
      </c>
      <c r="I190" s="129">
        <f t="shared" si="473"/>
        <v>1136852.5477258898</v>
      </c>
      <c r="J190" s="129">
        <f t="shared" ref="J190" si="474">SUM(J188:J189)</f>
        <v>840324.19365759101</v>
      </c>
      <c r="K190" s="129">
        <f t="shared" ref="K190" si="475">SUM(K188:K189)</f>
        <v>818089.98632029025</v>
      </c>
      <c r="L190" s="129">
        <f t="shared" ref="L190" si="476">SUM(L188:L189)</f>
        <v>625439.58597001527</v>
      </c>
      <c r="M190" s="129">
        <f t="shared" ref="M190" si="477">SUM(M188:M189)</f>
        <v>295523.3218316203</v>
      </c>
      <c r="N190" s="129">
        <f t="shared" ref="N190" si="478">SUM(N188:N189)</f>
        <v>131584.26002499973</v>
      </c>
      <c r="O190" s="129">
        <f t="shared" ref="O190" si="479">SUM(O188:O189)</f>
        <v>132455.40278418036</v>
      </c>
      <c r="P190" s="129">
        <f t="shared" ref="P190" si="480">SUM(P188:P189)</f>
        <v>264383.13884358807</v>
      </c>
    </row>
    <row r="191" spans="1:17" x14ac:dyDescent="0.25">
      <c r="A191" s="122" t="s">
        <v>196</v>
      </c>
      <c r="B191" s="123" t="s">
        <v>197</v>
      </c>
      <c r="C191" s="171" t="s">
        <v>19</v>
      </c>
      <c r="D191" s="152">
        <v>8753884</v>
      </c>
      <c r="E191" s="153">
        <v>127356.12</v>
      </c>
      <c r="F191" s="147">
        <v>8626527.8800000008</v>
      </c>
      <c r="G191" s="147">
        <v>1542321.1981809433</v>
      </c>
      <c r="H191" s="147">
        <f>'Anexo I'!I191+'Anexo II'!E191+G191</f>
        <v>2146934.8747749734</v>
      </c>
      <c r="I191" s="147">
        <f>'Anexo I'!J191+'Anexo II'!F191+H191</f>
        <v>2819653.4862861475</v>
      </c>
      <c r="J191" s="147">
        <f>'Anexo I'!K191+'Anexo II'!G191+I191</f>
        <v>3427234.6088711489</v>
      </c>
      <c r="K191" s="147">
        <f>'Anexo I'!L191+'Anexo II'!H191+J191</f>
        <v>4083115.6658251849</v>
      </c>
      <c r="L191" s="147">
        <f>'Anexo I'!M191+'Anexo II'!I191+K191</f>
        <v>4756027.019008507</v>
      </c>
      <c r="M191" s="147">
        <f>'Anexo I'!N191+'Anexo II'!J191+L191</f>
        <v>5456186.8461586861</v>
      </c>
      <c r="N191" s="147">
        <f>'Anexo I'!O191+'Anexo II'!K191+M191</f>
        <v>6042243.6885726489</v>
      </c>
      <c r="O191" s="147">
        <f>'Anexo I'!P191+'Anexo II'!L191+N191</f>
        <v>6750918.663837471</v>
      </c>
      <c r="P191" s="147">
        <f>'Anexo I'!Q191+'Anexo II'!M191+O191</f>
        <v>8626527.8800000008</v>
      </c>
      <c r="Q191" s="109"/>
    </row>
    <row r="192" spans="1:17" x14ac:dyDescent="0.25">
      <c r="A192" s="114"/>
      <c r="B192" s="125"/>
      <c r="C192" s="172" t="s">
        <v>20</v>
      </c>
      <c r="D192" s="154">
        <v>8091200</v>
      </c>
      <c r="E192" s="154">
        <v>361148.94</v>
      </c>
      <c r="F192" s="138">
        <v>7730051.0599999996</v>
      </c>
      <c r="G192" s="138">
        <v>2764191.2982167834</v>
      </c>
      <c r="H192" s="138">
        <f>'Anexo I'!I192+'Anexo I'!G192</f>
        <v>3484706.046870199</v>
      </c>
      <c r="I192" s="138">
        <f>'Anexo I'!J192+'Anexo I'!I192</f>
        <v>1251182.8752946407</v>
      </c>
      <c r="J192" s="138">
        <f>'Anexo I'!K192+'Anexo I'!J192</f>
        <v>1061336.2532824501</v>
      </c>
      <c r="K192" s="138">
        <f>'Anexo I'!L192+'Anexo I'!K192</f>
        <v>1061336.2532824501</v>
      </c>
      <c r="L192" s="138">
        <f>'Anexo I'!M192+'Anexo I'!L192</f>
        <v>1061336.2532824501</v>
      </c>
      <c r="M192" s="138">
        <f>'Anexo I'!N192+'Anexo I'!M192</f>
        <v>1061336.2532824501</v>
      </c>
      <c r="N192" s="138">
        <f>'Anexo I'!O192+'Anexo I'!N192</f>
        <v>1061336.2532824501</v>
      </c>
      <c r="O192" s="138">
        <f>'Anexo I'!P192+'Anexo I'!O192</f>
        <v>1061336.2532824501</v>
      </c>
      <c r="P192" s="138">
        <f>'Anexo I'!Q192+'Anexo I'!P192</f>
        <v>1061336.2532824501</v>
      </c>
    </row>
    <row r="193" spans="1:17" x14ac:dyDescent="0.25">
      <c r="A193" s="117" t="s">
        <v>198</v>
      </c>
      <c r="B193" s="118"/>
      <c r="C193" s="173"/>
      <c r="D193" s="155">
        <v>16845084</v>
      </c>
      <c r="E193" s="155">
        <v>488505.06</v>
      </c>
      <c r="F193" s="131">
        <v>16356578.940000001</v>
      </c>
      <c r="G193" s="131">
        <v>4306512.4963977262</v>
      </c>
      <c r="H193" s="129">
        <f t="shared" ref="H193:I193" si="481">SUM(H191:H192)</f>
        <v>5631640.9216451719</v>
      </c>
      <c r="I193" s="129">
        <f t="shared" si="481"/>
        <v>4070836.3615807882</v>
      </c>
      <c r="J193" s="129">
        <f t="shared" ref="J193" si="482">SUM(J191:J192)</f>
        <v>4488570.862153599</v>
      </c>
      <c r="K193" s="129">
        <f t="shared" ref="K193" si="483">SUM(K191:K192)</f>
        <v>5144451.9191076346</v>
      </c>
      <c r="L193" s="129">
        <f t="shared" ref="L193" si="484">SUM(L191:L192)</f>
        <v>5817363.2722909572</v>
      </c>
      <c r="M193" s="129">
        <f t="shared" ref="M193" si="485">SUM(M191:M192)</f>
        <v>6517523.0994411362</v>
      </c>
      <c r="N193" s="129">
        <f t="shared" ref="N193" si="486">SUM(N191:N192)</f>
        <v>7103579.9418550991</v>
      </c>
      <c r="O193" s="129">
        <f t="shared" ref="O193" si="487">SUM(O191:O192)</f>
        <v>7812254.9171199212</v>
      </c>
      <c r="P193" s="129">
        <f t="shared" ref="P193" si="488">SUM(P191:P192)</f>
        <v>9687864.133282451</v>
      </c>
    </row>
    <row r="194" spans="1:17" x14ac:dyDescent="0.25">
      <c r="A194" s="112" t="s">
        <v>199</v>
      </c>
      <c r="B194" s="113" t="s">
        <v>200</v>
      </c>
      <c r="C194" s="171" t="s">
        <v>19</v>
      </c>
      <c r="D194" s="152">
        <v>7581087</v>
      </c>
      <c r="E194" s="153">
        <v>1089181.8899999999</v>
      </c>
      <c r="F194" s="147">
        <v>6491905.1100000003</v>
      </c>
      <c r="G194" s="147">
        <v>164333.4777771146</v>
      </c>
      <c r="H194" s="147">
        <f>'Anexo I'!I194+'Anexo II'!E194+G194</f>
        <v>870030.56445958489</v>
      </c>
      <c r="I194" s="147">
        <f>'Anexo I'!J194+'Anexo II'!F194+H194</f>
        <v>1501122.1430808008</v>
      </c>
      <c r="J194" s="147">
        <f>'Anexo I'!K194+'Anexo II'!G194+I194</f>
        <v>2083284.2493149289</v>
      </c>
      <c r="K194" s="147">
        <f>'Anexo I'!L194+'Anexo II'!H194+J194</f>
        <v>2659806.5768247559</v>
      </c>
      <c r="L194" s="147">
        <f>'Anexo I'!M194+'Anexo II'!I194+K194</f>
        <v>3249121.5898192693</v>
      </c>
      <c r="M194" s="147">
        <f>'Anexo I'!N194+'Anexo II'!J194+L194</f>
        <v>3858904.8995892811</v>
      </c>
      <c r="N194" s="147">
        <f>'Anexo I'!O194+'Anexo II'!K194+M194</f>
        <v>4382977.2166118929</v>
      </c>
      <c r="O194" s="147">
        <f>'Anexo I'!P194+'Anexo II'!L194+N194</f>
        <v>4999156.8691242477</v>
      </c>
      <c r="P194" s="147">
        <f>'Anexo I'!Q194+'Anexo II'!M194+O194</f>
        <v>6491905.1100000003</v>
      </c>
      <c r="Q194" s="109"/>
    </row>
    <row r="195" spans="1:17" x14ac:dyDescent="0.25">
      <c r="A195" s="114"/>
      <c r="B195" s="115"/>
      <c r="C195" s="172" t="s">
        <v>20</v>
      </c>
      <c r="D195" s="154">
        <v>43300000</v>
      </c>
      <c r="E195" s="154">
        <v>2009234.57</v>
      </c>
      <c r="F195" s="138">
        <v>41290765.43</v>
      </c>
      <c r="G195" s="138">
        <v>7445062.0191691704</v>
      </c>
      <c r="H195" s="138">
        <f>'Anexo I'!I195+'Anexo I'!G195</f>
        <v>10333578.915561419</v>
      </c>
      <c r="I195" s="138">
        <f>'Anexo I'!J195+'Anexo I'!I195</f>
        <v>6102497.4381198511</v>
      </c>
      <c r="J195" s="138">
        <f>'Anexo I'!K195+'Anexo I'!J195</f>
        <v>6116752.6888905913</v>
      </c>
      <c r="K195" s="138">
        <f>'Anexo I'!L195+'Anexo I'!K195</f>
        <v>6036333.5217360072</v>
      </c>
      <c r="L195" s="138">
        <f>'Anexo I'!M195+'Anexo I'!L195</f>
        <v>6348488.6604798734</v>
      </c>
      <c r="M195" s="138">
        <f>'Anexo I'!N195+'Anexo I'!M195</f>
        <v>6560040.0299478546</v>
      </c>
      <c r="N195" s="138">
        <f>'Anexo I'!O195+'Anexo I'!N195</f>
        <v>6145073.8821452782</v>
      </c>
      <c r="O195" s="138">
        <f>'Anexo I'!P195+'Anexo I'!O195</f>
        <v>6185756.8378121965</v>
      </c>
      <c r="P195" s="138">
        <f>'Anexo I'!Q195+'Anexo I'!P195</f>
        <v>12346871.282922838</v>
      </c>
    </row>
    <row r="196" spans="1:17" x14ac:dyDescent="0.25">
      <c r="A196" s="117" t="s">
        <v>201</v>
      </c>
      <c r="B196" s="118"/>
      <c r="C196" s="173"/>
      <c r="D196" s="155">
        <v>50881087</v>
      </c>
      <c r="E196" s="155">
        <v>3098416.46</v>
      </c>
      <c r="F196" s="131">
        <v>47782670.539999999</v>
      </c>
      <c r="G196" s="131">
        <v>7609395.4969462845</v>
      </c>
      <c r="H196" s="129">
        <f t="shared" ref="H196:I196" si="489">SUM(H194:H195)</f>
        <v>11203609.480021004</v>
      </c>
      <c r="I196" s="129">
        <f t="shared" si="489"/>
        <v>7603619.5812006518</v>
      </c>
      <c r="J196" s="129">
        <f t="shared" ref="J196" si="490">SUM(J194:J195)</f>
        <v>8200036.9382055197</v>
      </c>
      <c r="K196" s="129">
        <f t="shared" ref="K196" si="491">SUM(K194:K195)</f>
        <v>8696140.0985607635</v>
      </c>
      <c r="L196" s="129">
        <f t="shared" ref="L196" si="492">SUM(L194:L195)</f>
        <v>9597610.2502991427</v>
      </c>
      <c r="M196" s="129">
        <f t="shared" ref="M196" si="493">SUM(M194:M195)</f>
        <v>10418944.929537136</v>
      </c>
      <c r="N196" s="129">
        <f t="shared" ref="N196" si="494">SUM(N194:N195)</f>
        <v>10528051.09875717</v>
      </c>
      <c r="O196" s="129">
        <f t="shared" ref="O196" si="495">SUM(O194:O195)</f>
        <v>11184913.706936445</v>
      </c>
      <c r="P196" s="129">
        <f t="shared" ref="P196" si="496">SUM(P194:P195)</f>
        <v>18838776.392922837</v>
      </c>
    </row>
    <row r="197" spans="1:17" x14ac:dyDescent="0.25">
      <c r="A197" s="112" t="s">
        <v>202</v>
      </c>
      <c r="B197" s="113" t="s">
        <v>203</v>
      </c>
      <c r="C197" s="171" t="s">
        <v>19</v>
      </c>
      <c r="D197" s="152">
        <v>36437810</v>
      </c>
      <c r="E197" s="153">
        <v>151593.54999999999</v>
      </c>
      <c r="F197" s="147">
        <v>36286216.450000003</v>
      </c>
      <c r="G197" s="147">
        <v>30040285.214520674</v>
      </c>
      <c r="H197" s="147">
        <f>'Anexo I'!I197+'Anexo II'!E197+G197</f>
        <v>30685849.753532507</v>
      </c>
      <c r="I197" s="147">
        <f>'Anexo I'!J197+'Anexo II'!F197+H197</f>
        <v>31299489.241546802</v>
      </c>
      <c r="J197" s="147">
        <f>'Anexo I'!K197+'Anexo II'!G197+I197</f>
        <v>31861981.033349149</v>
      </c>
      <c r="K197" s="147">
        <f>'Anexo I'!L197+'Anexo II'!H197+J197</f>
        <v>32433931.602083534</v>
      </c>
      <c r="L197" s="147">
        <f>'Anexo I'!M197+'Anexo II'!I197+K197</f>
        <v>33019254.814318534</v>
      </c>
      <c r="M197" s="147">
        <f>'Anexo I'!N197+'Anexo II'!J197+L197</f>
        <v>33625974.256154522</v>
      </c>
      <c r="N197" s="147">
        <f>'Anexo I'!O197+'Anexo II'!K197+M197</f>
        <v>34143096.986536384</v>
      </c>
      <c r="O197" s="147">
        <f>'Anexo I'!P197+'Anexo II'!L197+N197</f>
        <v>34756502.750122681</v>
      </c>
      <c r="P197" s="147">
        <f>'Anexo I'!Q197+'Anexo II'!M197+O197</f>
        <v>36286216.449994408</v>
      </c>
      <c r="Q197" s="109"/>
    </row>
    <row r="198" spans="1:17" x14ac:dyDescent="0.25">
      <c r="A198" s="114"/>
      <c r="B198" s="115"/>
      <c r="C198" s="172" t="s">
        <v>20</v>
      </c>
      <c r="D198" s="154">
        <v>47674170</v>
      </c>
      <c r="E198" s="154">
        <v>2152270</v>
      </c>
      <c r="F198" s="138">
        <v>45521900</v>
      </c>
      <c r="G198" s="138">
        <v>0</v>
      </c>
      <c r="H198" s="138">
        <f>'Anexo I'!I198+'Anexo I'!G198</f>
        <v>0</v>
      </c>
      <c r="I198" s="138">
        <f>'Anexo I'!J198+'Anexo I'!I198</f>
        <v>0</v>
      </c>
      <c r="J198" s="138">
        <f>'Anexo I'!K198+'Anexo I'!J198</f>
        <v>0</v>
      </c>
      <c r="K198" s="138">
        <f>'Anexo I'!L198+'Anexo I'!K198</f>
        <v>0</v>
      </c>
      <c r="L198" s="138">
        <f>'Anexo I'!M198+'Anexo I'!L198</f>
        <v>0</v>
      </c>
      <c r="M198" s="138">
        <f>'Anexo I'!N198+'Anexo I'!M198</f>
        <v>0</v>
      </c>
      <c r="N198" s="138">
        <f>'Anexo I'!O198+'Anexo I'!N198</f>
        <v>0</v>
      </c>
      <c r="O198" s="138">
        <f>'Anexo I'!P198+'Anexo I'!O198</f>
        <v>0</v>
      </c>
      <c r="P198" s="138">
        <f>'Anexo I'!Q198+'Anexo I'!P198</f>
        <v>0</v>
      </c>
    </row>
    <row r="199" spans="1:17" x14ac:dyDescent="0.25">
      <c r="A199" s="117" t="s">
        <v>204</v>
      </c>
      <c r="B199" s="118"/>
      <c r="C199" s="173"/>
      <c r="D199" s="155">
        <v>84111980</v>
      </c>
      <c r="E199" s="155">
        <v>2303863.5499999998</v>
      </c>
      <c r="F199" s="131">
        <v>81808116.450000003</v>
      </c>
      <c r="G199" s="131">
        <v>30040285.214520674</v>
      </c>
      <c r="H199" s="129">
        <f t="shared" ref="H199:I199" si="497">SUM(H197:H198)</f>
        <v>30685849.753532507</v>
      </c>
      <c r="I199" s="129">
        <f t="shared" si="497"/>
        <v>31299489.241546802</v>
      </c>
      <c r="J199" s="129">
        <f t="shared" ref="J199" si="498">SUM(J197:J198)</f>
        <v>31861981.033349149</v>
      </c>
      <c r="K199" s="129">
        <f t="shared" ref="K199" si="499">SUM(K197:K198)</f>
        <v>32433931.602083534</v>
      </c>
      <c r="L199" s="129">
        <f t="shared" ref="L199" si="500">SUM(L197:L198)</f>
        <v>33019254.814318534</v>
      </c>
      <c r="M199" s="129">
        <f t="shared" ref="M199" si="501">SUM(M197:M198)</f>
        <v>33625974.256154522</v>
      </c>
      <c r="N199" s="129">
        <f t="shared" ref="N199" si="502">SUM(N197:N198)</f>
        <v>34143096.986536384</v>
      </c>
      <c r="O199" s="129">
        <f t="shared" ref="O199" si="503">SUM(O197:O198)</f>
        <v>34756502.750122681</v>
      </c>
      <c r="P199" s="129">
        <f t="shared" ref="P199" si="504">SUM(P197:P198)</f>
        <v>36286216.449994408</v>
      </c>
    </row>
    <row r="200" spans="1:17" x14ac:dyDescent="0.25">
      <c r="A200" s="120">
        <v>3161</v>
      </c>
      <c r="B200" s="113" t="s">
        <v>205</v>
      </c>
      <c r="C200" s="171" t="s">
        <v>19</v>
      </c>
      <c r="D200" s="152">
        <v>80000000</v>
      </c>
      <c r="E200" s="153">
        <v>0</v>
      </c>
      <c r="F200" s="147">
        <v>80000000</v>
      </c>
      <c r="G200" s="147">
        <v>2583499.6552402275</v>
      </c>
      <c r="H200" s="147">
        <f>'Anexo I'!I200+'Anexo II'!E200+G200</f>
        <v>9933852.1464431435</v>
      </c>
      <c r="I200" s="147">
        <f>'Anexo I'!J200+'Anexo II'!F200+H200</f>
        <v>17420922.993875906</v>
      </c>
      <c r="J200" s="147">
        <f>'Anexo I'!K200+'Anexo II'!G200+I200</f>
        <v>24237666.221157763</v>
      </c>
      <c r="K200" s="147">
        <f>'Anexo I'!L200+'Anexo II'!H200+J200</f>
        <v>31363413.334649928</v>
      </c>
      <c r="L200" s="147">
        <f>'Anexo I'!M200+'Anexo II'!I200+K200</f>
        <v>38664418.630949549</v>
      </c>
      <c r="M200" s="147">
        <f>'Anexo I'!N200+'Anexo II'!J200+L200</f>
        <v>46245837.019741118</v>
      </c>
      <c r="N200" s="147">
        <f>'Anexo I'!O200+'Anexo II'!K200+M200</f>
        <v>52653025.583722688</v>
      </c>
      <c r="O200" s="147">
        <f>'Anexo I'!P200+'Anexo II'!L200+N200</f>
        <v>60322073.063917987</v>
      </c>
      <c r="P200" s="147">
        <f>'Anexo I'!Q200+'Anexo II'!M200+O200</f>
        <v>80000000</v>
      </c>
      <c r="Q200" s="109"/>
    </row>
    <row r="201" spans="1:17" x14ac:dyDescent="0.25">
      <c r="A201" s="115"/>
      <c r="B201" s="130"/>
      <c r="C201" s="172" t="s">
        <v>20</v>
      </c>
      <c r="D201" s="154">
        <v>0</v>
      </c>
      <c r="E201" s="154">
        <v>0</v>
      </c>
      <c r="F201" s="138">
        <v>0</v>
      </c>
      <c r="G201" s="138">
        <v>0</v>
      </c>
      <c r="H201" s="138">
        <f>'Anexo I'!I201+'Anexo I'!G201</f>
        <v>0</v>
      </c>
      <c r="I201" s="138">
        <f>'Anexo I'!J201+'Anexo I'!I201</f>
        <v>0</v>
      </c>
      <c r="J201" s="138">
        <f>'Anexo I'!K201+'Anexo I'!J201</f>
        <v>0</v>
      </c>
      <c r="K201" s="138">
        <f>'Anexo I'!L201+'Anexo I'!K201</f>
        <v>0</v>
      </c>
      <c r="L201" s="138">
        <f>'Anexo I'!M201+'Anexo I'!L201</f>
        <v>0</v>
      </c>
      <c r="M201" s="138">
        <f>'Anexo I'!N201+'Anexo I'!M201</f>
        <v>0</v>
      </c>
      <c r="N201" s="138">
        <f>'Anexo I'!O201+'Anexo I'!N201</f>
        <v>0</v>
      </c>
      <c r="O201" s="138">
        <f>'Anexo I'!P201+'Anexo I'!O201</f>
        <v>0</v>
      </c>
      <c r="P201" s="138">
        <f>'Anexo I'!Q201+'Anexo I'!P201</f>
        <v>0</v>
      </c>
    </row>
    <row r="202" spans="1:17" x14ac:dyDescent="0.25">
      <c r="A202" s="121" t="s">
        <v>206</v>
      </c>
      <c r="B202" s="118"/>
      <c r="C202" s="173"/>
      <c r="D202" s="155">
        <v>80000000</v>
      </c>
      <c r="E202" s="155">
        <v>0</v>
      </c>
      <c r="F202" s="131">
        <v>80000000</v>
      </c>
      <c r="G202" s="131">
        <v>2583499.6552402275</v>
      </c>
      <c r="H202" s="129">
        <f t="shared" ref="H202:I202" si="505">SUM(H200:H201)</f>
        <v>9933852.1464431435</v>
      </c>
      <c r="I202" s="129">
        <f t="shared" si="505"/>
        <v>17420922.993875906</v>
      </c>
      <c r="J202" s="129">
        <f t="shared" ref="J202" si="506">SUM(J200:J201)</f>
        <v>24237666.221157763</v>
      </c>
      <c r="K202" s="129">
        <f t="shared" ref="K202" si="507">SUM(K200:K201)</f>
        <v>31363413.334649928</v>
      </c>
      <c r="L202" s="129">
        <f t="shared" ref="L202" si="508">SUM(L200:L201)</f>
        <v>38664418.630949549</v>
      </c>
      <c r="M202" s="129">
        <f t="shared" ref="M202" si="509">SUM(M200:M201)</f>
        <v>46245837.019741118</v>
      </c>
      <c r="N202" s="129">
        <f t="shared" ref="N202" si="510">SUM(N200:N201)</f>
        <v>52653025.583722688</v>
      </c>
      <c r="O202" s="129">
        <f t="shared" ref="O202" si="511">SUM(O200:O201)</f>
        <v>60322073.063917987</v>
      </c>
      <c r="P202" s="129">
        <f t="shared" ref="P202" si="512">SUM(P200:P201)</f>
        <v>80000000</v>
      </c>
    </row>
    <row r="203" spans="1:17" x14ac:dyDescent="0.25">
      <c r="A203" s="122" t="s">
        <v>207</v>
      </c>
      <c r="B203" s="123" t="s">
        <v>208</v>
      </c>
      <c r="C203" s="171" t="s">
        <v>19</v>
      </c>
      <c r="D203" s="152">
        <v>15679091</v>
      </c>
      <c r="E203" s="153">
        <v>4105634.16</v>
      </c>
      <c r="F203" s="147">
        <v>11573456.84</v>
      </c>
      <c r="G203" s="147">
        <v>2129713.671517659</v>
      </c>
      <c r="H203" s="147">
        <f>'Anexo I'!I203+'Anexo II'!E203+G203</f>
        <v>2985112.402186349</v>
      </c>
      <c r="I203" s="147">
        <f>'Anexo I'!J203+'Anexo II'!F203+H203</f>
        <v>3890907.1789417774</v>
      </c>
      <c r="J203" s="147">
        <f>'Anexo I'!K203+'Anexo II'!G203+I203</f>
        <v>4712628.1307837367</v>
      </c>
      <c r="K203" s="147">
        <f>'Anexo I'!L203+'Anexo II'!H203+J203</f>
        <v>5584187.8178758463</v>
      </c>
      <c r="L203" s="147">
        <f>'Anexo I'!M203+'Anexo II'!I203+K203</f>
        <v>6477728.7352396408</v>
      </c>
      <c r="M203" s="147">
        <f>'Anexo I'!N203+'Anexo II'!J203+L203</f>
        <v>7406439.6210381305</v>
      </c>
      <c r="N203" s="147">
        <f>'Anexo I'!O203+'Anexo II'!K203+M203</f>
        <v>8187876.264016334</v>
      </c>
      <c r="O203" s="147">
        <f>'Anexo I'!P203+'Anexo II'!L203+N203</f>
        <v>9127577.7649506647</v>
      </c>
      <c r="P203" s="147">
        <f>'Anexo I'!Q203+'Anexo II'!M203+O203</f>
        <v>11573456.84</v>
      </c>
      <c r="Q203" s="109"/>
    </row>
    <row r="204" spans="1:17" x14ac:dyDescent="0.25">
      <c r="A204" s="114"/>
      <c r="B204" s="125"/>
      <c r="C204" s="172" t="s">
        <v>20</v>
      </c>
      <c r="D204" s="154">
        <v>169935060</v>
      </c>
      <c r="E204" s="154">
        <v>34156739.030000001</v>
      </c>
      <c r="F204" s="138">
        <v>135778320.97</v>
      </c>
      <c r="G204" s="138">
        <v>24481939.483394746</v>
      </c>
      <c r="H204" s="138">
        <f>'Anexo I'!I204+'Anexo I'!G204</f>
        <v>33980382.299876459</v>
      </c>
      <c r="I204" s="138">
        <f>'Anexo I'!J204+'Anexo I'!I204</f>
        <v>20067122.69057687</v>
      </c>
      <c r="J204" s="138">
        <f>'Anexo I'!K204+'Anexo I'!J204</f>
        <v>20113998.886610068</v>
      </c>
      <c r="K204" s="138">
        <f>'Anexo I'!L204+'Anexo I'!K204</f>
        <v>19849552.844587266</v>
      </c>
      <c r="L204" s="138">
        <f>'Anexo I'!M204+'Anexo I'!L204</f>
        <v>20876026.928548068</v>
      </c>
      <c r="M204" s="138">
        <f>'Anexo I'!N204+'Anexo I'!M204</f>
        <v>21571681.015996806</v>
      </c>
      <c r="N204" s="138">
        <f>'Anexo I'!O204+'Anexo I'!N204</f>
        <v>20207128.767539665</v>
      </c>
      <c r="O204" s="138">
        <f>'Anexo I'!P204+'Anexo I'!O204</f>
        <v>20340908.399741337</v>
      </c>
      <c r="P204" s="138">
        <f>'Anexo I'!Q204+'Anexo I'!P204</f>
        <v>40600784.087425739</v>
      </c>
    </row>
    <row r="205" spans="1:17" x14ac:dyDescent="0.25">
      <c r="A205" s="117" t="s">
        <v>209</v>
      </c>
      <c r="B205" s="118"/>
      <c r="C205" s="173"/>
      <c r="D205" s="155">
        <v>185614151</v>
      </c>
      <c r="E205" s="155">
        <v>38262373.189999998</v>
      </c>
      <c r="F205" s="131">
        <v>147351777.81</v>
      </c>
      <c r="G205" s="131">
        <v>26611653.154912405</v>
      </c>
      <c r="H205" s="129">
        <f t="shared" ref="H205:I205" si="513">SUM(H203:H204)</f>
        <v>36965494.702062808</v>
      </c>
      <c r="I205" s="129">
        <f t="shared" si="513"/>
        <v>23958029.869518649</v>
      </c>
      <c r="J205" s="129">
        <f t="shared" ref="J205" si="514">SUM(J203:J204)</f>
        <v>24826627.017393805</v>
      </c>
      <c r="K205" s="129">
        <f t="shared" ref="K205" si="515">SUM(K203:K204)</f>
        <v>25433740.662463114</v>
      </c>
      <c r="L205" s="129">
        <f t="shared" ref="L205" si="516">SUM(L203:L204)</f>
        <v>27353755.663787708</v>
      </c>
      <c r="M205" s="129">
        <f t="shared" ref="M205" si="517">SUM(M203:M204)</f>
        <v>28978120.637034938</v>
      </c>
      <c r="N205" s="129">
        <f t="shared" ref="N205" si="518">SUM(N203:N204)</f>
        <v>28395005.031555999</v>
      </c>
      <c r="O205" s="129">
        <f t="shared" ref="O205" si="519">SUM(O203:O204)</f>
        <v>29468486.164692</v>
      </c>
      <c r="P205" s="129">
        <f t="shared" ref="P205" si="520">SUM(P203:P204)</f>
        <v>52174240.927425742</v>
      </c>
    </row>
    <row r="206" spans="1:17" x14ac:dyDescent="0.25">
      <c r="A206" s="122" t="s">
        <v>210</v>
      </c>
      <c r="B206" s="123" t="s">
        <v>211</v>
      </c>
      <c r="C206" s="171" t="s">
        <v>19</v>
      </c>
      <c r="D206" s="152">
        <v>131807050</v>
      </c>
      <c r="E206" s="153">
        <v>397641.3200000003</v>
      </c>
      <c r="F206" s="147">
        <v>131409408.68000001</v>
      </c>
      <c r="G206" s="147">
        <v>7317116.0652994793</v>
      </c>
      <c r="H206" s="147">
        <f>'Anexo I'!I206+'Anexo II'!E206+G206</f>
        <v>37531678.205305845</v>
      </c>
      <c r="I206" s="147">
        <f>'Anexo I'!J206+'Anexo II'!F206+H206</f>
        <v>47903592.956453897</v>
      </c>
      <c r="J206" s="147">
        <f>'Anexo I'!K206+'Anexo II'!G206+I206</f>
        <v>57381445.481501751</v>
      </c>
      <c r="K206" s="147">
        <f>'Anexo I'!L206+'Anexo II'!H206+J206</f>
        <v>67142807.337051094</v>
      </c>
      <c r="L206" s="147">
        <f>'Anexo I'!M206+'Anexo II'!I206+K206</f>
        <v>77137923.130753592</v>
      </c>
      <c r="M206" s="147">
        <f>'Anexo I'!N206+'Anexo II'!J206+L206</f>
        <v>87507045.225501165</v>
      </c>
      <c r="N206" s="147">
        <f>'Anexo I'!O206+'Anexo II'!K206+M206</f>
        <v>96310015.934622511</v>
      </c>
      <c r="O206" s="147">
        <f>'Anexo I'!P206+'Anexo II'!L206+N206</f>
        <v>106796014.99844667</v>
      </c>
      <c r="P206" s="147">
        <f>'Anexo I'!Q206+'Anexo II'!M206+O206</f>
        <v>131409408.68000004</v>
      </c>
      <c r="Q206" s="109"/>
    </row>
    <row r="207" spans="1:17" x14ac:dyDescent="0.25">
      <c r="A207" s="114"/>
      <c r="B207" s="128"/>
      <c r="C207" s="172" t="s">
        <v>20</v>
      </c>
      <c r="D207" s="154">
        <v>16240283</v>
      </c>
      <c r="E207" s="154">
        <v>242017.85</v>
      </c>
      <c r="F207" s="138">
        <v>15998265.15</v>
      </c>
      <c r="G207" s="138">
        <v>1607823.1835208139</v>
      </c>
      <c r="H207" s="138">
        <f>'Anexo I'!I207+'Anexo I'!G207</f>
        <v>1607823.1835208139</v>
      </c>
      <c r="I207" s="138">
        <f>'Anexo I'!J207+'Anexo I'!I207</f>
        <v>0</v>
      </c>
      <c r="J207" s="138">
        <f>'Anexo I'!K207+'Anexo I'!J207</f>
        <v>0</v>
      </c>
      <c r="K207" s="138">
        <f>'Anexo I'!L207+'Anexo I'!K207</f>
        <v>0</v>
      </c>
      <c r="L207" s="138">
        <f>'Anexo I'!M207+'Anexo I'!L207</f>
        <v>0</v>
      </c>
      <c r="M207" s="138">
        <f>'Anexo I'!N207+'Anexo I'!M207</f>
        <v>0</v>
      </c>
      <c r="N207" s="138">
        <f>'Anexo I'!O207+'Anexo I'!N207</f>
        <v>0</v>
      </c>
      <c r="O207" s="138">
        <f>'Anexo I'!P207+'Anexo I'!O207</f>
        <v>0</v>
      </c>
      <c r="P207" s="138">
        <f>'Anexo I'!Q207+'Anexo I'!P207</f>
        <v>0</v>
      </c>
    </row>
    <row r="208" spans="1:17" x14ac:dyDescent="0.25">
      <c r="A208" s="117" t="s">
        <v>212</v>
      </c>
      <c r="B208" s="118"/>
      <c r="C208" s="173"/>
      <c r="D208" s="155">
        <v>148047333</v>
      </c>
      <c r="E208" s="155">
        <v>639659.17000000027</v>
      </c>
      <c r="F208" s="131">
        <v>147407673.83000001</v>
      </c>
      <c r="G208" s="131">
        <v>8924939.2488202937</v>
      </c>
      <c r="H208" s="129">
        <f t="shared" ref="H208:I208" si="521">SUM(H206:H207)</f>
        <v>39139501.388826661</v>
      </c>
      <c r="I208" s="129">
        <f t="shared" si="521"/>
        <v>47903592.956453897</v>
      </c>
      <c r="J208" s="129">
        <f t="shared" ref="J208" si="522">SUM(J206:J207)</f>
        <v>57381445.481501751</v>
      </c>
      <c r="K208" s="129">
        <f t="shared" ref="K208" si="523">SUM(K206:K207)</f>
        <v>67142807.337051094</v>
      </c>
      <c r="L208" s="129">
        <f t="shared" ref="L208" si="524">SUM(L206:L207)</f>
        <v>77137923.130753592</v>
      </c>
      <c r="M208" s="129">
        <f t="shared" ref="M208" si="525">SUM(M206:M207)</f>
        <v>87507045.225501165</v>
      </c>
      <c r="N208" s="129">
        <f t="shared" ref="N208" si="526">SUM(N206:N207)</f>
        <v>96310015.934622511</v>
      </c>
      <c r="O208" s="129">
        <f t="shared" ref="O208" si="527">SUM(O206:O207)</f>
        <v>106796014.99844667</v>
      </c>
      <c r="P208" s="129">
        <f t="shared" ref="P208" si="528">SUM(P206:P207)</f>
        <v>131409408.68000004</v>
      </c>
    </row>
    <row r="209" spans="1:17" x14ac:dyDescent="0.25">
      <c r="A209" s="112" t="s">
        <v>213</v>
      </c>
      <c r="B209" s="113" t="s">
        <v>214</v>
      </c>
      <c r="C209" s="171" t="s">
        <v>19</v>
      </c>
      <c r="D209" s="152">
        <v>8350716</v>
      </c>
      <c r="E209" s="153">
        <v>1109426.1099999999</v>
      </c>
      <c r="F209" s="147">
        <v>7241289.8900000006</v>
      </c>
      <c r="G209" s="147">
        <v>1023684.6382933895</v>
      </c>
      <c r="H209" s="147">
        <f>'Anexo I'!I209+'Anexo II'!E209+G209</f>
        <v>1599256.4507410012</v>
      </c>
      <c r="I209" s="147">
        <f>'Anexo I'!J209+'Anexo II'!F209+H209</f>
        <v>2197877.543108495</v>
      </c>
      <c r="J209" s="147">
        <f>'Anexo I'!K209+'Anexo II'!G209+I209</f>
        <v>2741837.7824485302</v>
      </c>
      <c r="K209" s="147">
        <f>'Anexo I'!L209+'Anexo II'!H209+J209</f>
        <v>3314962.2062077275</v>
      </c>
      <c r="L209" s="147">
        <f>'Anexo I'!M209+'Anexo II'!I209+K209</f>
        <v>3902377.7936968952</v>
      </c>
      <c r="M209" s="147">
        <f>'Anexo I'!N209+'Anexo II'!J209+L209</f>
        <v>4512659.2431540154</v>
      </c>
      <c r="N209" s="147">
        <f>'Anexo I'!O209+'Anexo II'!K209+M209</f>
        <v>5027189.895620333</v>
      </c>
      <c r="O209" s="147">
        <f>'Anexo I'!P209+'Anexo II'!L209+N209</f>
        <v>5644616.9269424379</v>
      </c>
      <c r="P209" s="147">
        <f>'Anexo I'!Q209+'Anexo II'!M209+O209</f>
        <v>7241289.8899999997</v>
      </c>
      <c r="Q209" s="109"/>
    </row>
    <row r="210" spans="1:17" x14ac:dyDescent="0.25">
      <c r="A210" s="114"/>
      <c r="B210" s="115"/>
      <c r="C210" s="172" t="s">
        <v>20</v>
      </c>
      <c r="D210" s="154">
        <v>8618397</v>
      </c>
      <c r="E210" s="154">
        <v>161024.76000000004</v>
      </c>
      <c r="F210" s="138">
        <v>8457372.2400000002</v>
      </c>
      <c r="G210" s="138">
        <v>5339406</v>
      </c>
      <c r="H210" s="138">
        <f>'Anexo I'!I210+'Anexo I'!G210</f>
        <v>5339406</v>
      </c>
      <c r="I210" s="138">
        <f>'Anexo I'!J210+'Anexo I'!I210</f>
        <v>0</v>
      </c>
      <c r="J210" s="138">
        <f>'Anexo I'!K210+'Anexo I'!J210</f>
        <v>0</v>
      </c>
      <c r="K210" s="138">
        <f>'Anexo I'!L210+'Anexo I'!K210</f>
        <v>0</v>
      </c>
      <c r="L210" s="138">
        <f>'Anexo I'!M210+'Anexo I'!L210</f>
        <v>0</v>
      </c>
      <c r="M210" s="138">
        <f>'Anexo I'!N210+'Anexo I'!M210</f>
        <v>0</v>
      </c>
      <c r="N210" s="138">
        <f>'Anexo I'!O210+'Anexo I'!N210</f>
        <v>0</v>
      </c>
      <c r="O210" s="138">
        <f>'Anexo I'!P210+'Anexo I'!O210</f>
        <v>0</v>
      </c>
      <c r="P210" s="138">
        <f>'Anexo I'!Q210+'Anexo I'!P210</f>
        <v>0</v>
      </c>
    </row>
    <row r="211" spans="1:17" x14ac:dyDescent="0.25">
      <c r="A211" s="117" t="s">
        <v>215</v>
      </c>
      <c r="B211" s="118"/>
      <c r="C211" s="173"/>
      <c r="D211" s="155">
        <v>16969113</v>
      </c>
      <c r="E211" s="155">
        <v>1270450.8699999999</v>
      </c>
      <c r="F211" s="131">
        <v>15698662.130000001</v>
      </c>
      <c r="G211" s="131">
        <v>6363090.6382933892</v>
      </c>
      <c r="H211" s="129">
        <f t="shared" ref="H211:I211" si="529">SUM(H209:H210)</f>
        <v>6938662.4507410014</v>
      </c>
      <c r="I211" s="129">
        <f t="shared" si="529"/>
        <v>2197877.543108495</v>
      </c>
      <c r="J211" s="129">
        <f t="shared" ref="J211" si="530">SUM(J209:J210)</f>
        <v>2741837.7824485302</v>
      </c>
      <c r="K211" s="129">
        <f t="shared" ref="K211" si="531">SUM(K209:K210)</f>
        <v>3314962.2062077275</v>
      </c>
      <c r="L211" s="129">
        <f t="shared" ref="L211" si="532">SUM(L209:L210)</f>
        <v>3902377.7936968952</v>
      </c>
      <c r="M211" s="129">
        <f t="shared" ref="M211" si="533">SUM(M209:M210)</f>
        <v>4512659.2431540154</v>
      </c>
      <c r="N211" s="129">
        <f t="shared" ref="N211" si="534">SUM(N209:N210)</f>
        <v>5027189.895620333</v>
      </c>
      <c r="O211" s="129">
        <f t="shared" ref="O211" si="535">SUM(O209:O210)</f>
        <v>5644616.9269424379</v>
      </c>
      <c r="P211" s="129">
        <f t="shared" ref="P211" si="536">SUM(P209:P210)</f>
        <v>7241289.8899999997</v>
      </c>
    </row>
    <row r="212" spans="1:17" x14ac:dyDescent="0.25">
      <c r="A212" s="122" t="s">
        <v>216</v>
      </c>
      <c r="B212" s="123" t="s">
        <v>217</v>
      </c>
      <c r="C212" s="171" t="s">
        <v>19</v>
      </c>
      <c r="D212" s="152">
        <v>9665126</v>
      </c>
      <c r="E212" s="153">
        <v>711225.36</v>
      </c>
      <c r="F212" s="147">
        <v>8953900.6400000006</v>
      </c>
      <c r="G212" s="147">
        <v>1217669.3664595494</v>
      </c>
      <c r="H212" s="147">
        <f>'Anexo I'!I212+'Anexo II'!E212+G212</f>
        <v>1943242.1264795256</v>
      </c>
      <c r="I212" s="147">
        <f>'Anexo I'!J212+'Anexo II'!F212+H212</f>
        <v>2689792.6634596027</v>
      </c>
      <c r="J212" s="147">
        <f>'Anexo I'!K212+'Anexo II'!G212+I212</f>
        <v>3368857.6739727641</v>
      </c>
      <c r="K212" s="147">
        <f>'Anexo I'!L212+'Anexo II'!H212+J212</f>
        <v>4081436.3181458181</v>
      </c>
      <c r="L212" s="147">
        <f>'Anexo I'!M212+'Anexo II'!I212+K212</f>
        <v>4811659.1565588973</v>
      </c>
      <c r="M212" s="147">
        <f>'Anexo I'!N212+'Anexo II'!J212+L212</f>
        <v>5570112.705756017</v>
      </c>
      <c r="N212" s="147">
        <f>'Anexo I'!O212+'Anexo II'!K212+M212</f>
        <v>6210350.1535449671</v>
      </c>
      <c r="O212" s="147">
        <f>'Anexo I'!P212+'Anexo II'!L212+N212</f>
        <v>6977625.7998620998</v>
      </c>
      <c r="P212" s="147">
        <f>'Anexo I'!Q212+'Anexo II'!M212+O212</f>
        <v>8953900.6400000006</v>
      </c>
      <c r="Q212" s="109"/>
    </row>
    <row r="213" spans="1:17" x14ac:dyDescent="0.25">
      <c r="A213" s="114"/>
      <c r="B213" s="125"/>
      <c r="C213" s="172" t="s">
        <v>20</v>
      </c>
      <c r="D213" s="154">
        <v>0</v>
      </c>
      <c r="E213" s="154">
        <v>0</v>
      </c>
      <c r="F213" s="138">
        <v>0</v>
      </c>
      <c r="G213" s="138">
        <v>0</v>
      </c>
      <c r="H213" s="138">
        <f>'Anexo I'!I213+'Anexo I'!G213</f>
        <v>0</v>
      </c>
      <c r="I213" s="138">
        <f>'Anexo I'!J213+'Anexo I'!I213</f>
        <v>0</v>
      </c>
      <c r="J213" s="138">
        <f>'Anexo I'!K213+'Anexo I'!J213</f>
        <v>0</v>
      </c>
      <c r="K213" s="138">
        <f>'Anexo I'!L213+'Anexo I'!K213</f>
        <v>0</v>
      </c>
      <c r="L213" s="138">
        <f>'Anexo I'!M213+'Anexo I'!L213</f>
        <v>0</v>
      </c>
      <c r="M213" s="138">
        <f>'Anexo I'!N213+'Anexo I'!M213</f>
        <v>0</v>
      </c>
      <c r="N213" s="138">
        <f>'Anexo I'!O213+'Anexo I'!N213</f>
        <v>0</v>
      </c>
      <c r="O213" s="138">
        <f>'Anexo I'!P213+'Anexo I'!O213</f>
        <v>0</v>
      </c>
      <c r="P213" s="138">
        <f>'Anexo I'!Q213+'Anexo I'!P213</f>
        <v>0</v>
      </c>
    </row>
    <row r="214" spans="1:17" x14ac:dyDescent="0.25">
      <c r="A214" s="117" t="s">
        <v>218</v>
      </c>
      <c r="B214" s="118"/>
      <c r="C214" s="173"/>
      <c r="D214" s="155">
        <v>9665126</v>
      </c>
      <c r="E214" s="155">
        <v>711225.36</v>
      </c>
      <c r="F214" s="131">
        <v>8953900.6400000006</v>
      </c>
      <c r="G214" s="131">
        <v>1217669.3664595494</v>
      </c>
      <c r="H214" s="129">
        <f t="shared" ref="H214:I214" si="537">SUM(H212:H213)</f>
        <v>1943242.1264795256</v>
      </c>
      <c r="I214" s="129">
        <f t="shared" si="537"/>
        <v>2689792.6634596027</v>
      </c>
      <c r="J214" s="129">
        <f t="shared" ref="J214" si="538">SUM(J212:J213)</f>
        <v>3368857.6739727641</v>
      </c>
      <c r="K214" s="129">
        <f t="shared" ref="K214" si="539">SUM(K212:K213)</f>
        <v>4081436.3181458181</v>
      </c>
      <c r="L214" s="129">
        <f t="shared" ref="L214" si="540">SUM(L212:L213)</f>
        <v>4811659.1565588973</v>
      </c>
      <c r="M214" s="129">
        <f t="shared" ref="M214" si="541">SUM(M212:M213)</f>
        <v>5570112.705756017</v>
      </c>
      <c r="N214" s="129">
        <f t="shared" ref="N214" si="542">SUM(N212:N213)</f>
        <v>6210350.1535449671</v>
      </c>
      <c r="O214" s="129">
        <f t="shared" ref="O214" si="543">SUM(O212:O213)</f>
        <v>6977625.7998620998</v>
      </c>
      <c r="P214" s="129">
        <f t="shared" ref="P214" si="544">SUM(P212:P213)</f>
        <v>8953900.6400000006</v>
      </c>
    </row>
    <row r="215" spans="1:17" x14ac:dyDescent="0.25">
      <c r="A215" s="122" t="s">
        <v>219</v>
      </c>
      <c r="B215" s="123" t="s">
        <v>220</v>
      </c>
      <c r="C215" s="171" t="s">
        <v>19</v>
      </c>
      <c r="D215" s="152">
        <v>3783993</v>
      </c>
      <c r="E215" s="153">
        <v>85009.04</v>
      </c>
      <c r="F215" s="147">
        <v>3698983.96</v>
      </c>
      <c r="G215" s="147">
        <v>568345.99881851207</v>
      </c>
      <c r="H215" s="147">
        <f>'Anexo I'!I215+'Anexo II'!E215+G215</f>
        <v>851763.08889976866</v>
      </c>
      <c r="I215" s="147">
        <f>'Anexo I'!J215+'Anexo II'!F215+H215</f>
        <v>1152010.0763610939</v>
      </c>
      <c r="J215" s="147">
        <f>'Anexo I'!K215+'Anexo II'!G215+I215</f>
        <v>1424377.8310757314</v>
      </c>
      <c r="K215" s="147">
        <f>'Anexo I'!L215+'Anexo II'!H215+J215</f>
        <v>1713311.7717231787</v>
      </c>
      <c r="L215" s="147">
        <f>'Anexo I'!M215+'Anexo II'!I215+K215</f>
        <v>2009534.7804656429</v>
      </c>
      <c r="M215" s="147">
        <f>'Anexo I'!N215+'Anexo II'!J215+L215</f>
        <v>2317420.2981601353</v>
      </c>
      <c r="N215" s="147">
        <f>'Anexo I'!O215+'Anexo II'!K215+M215</f>
        <v>2576469.059618012</v>
      </c>
      <c r="O215" s="147">
        <f>'Anexo I'!P215+'Anexo II'!L215+N215</f>
        <v>2887999.1113600126</v>
      </c>
      <c r="P215" s="147">
        <f>'Anexo I'!Q215+'Anexo II'!M215+O215</f>
        <v>3698983.9600000004</v>
      </c>
      <c r="Q215" s="109"/>
    </row>
    <row r="216" spans="1:17" x14ac:dyDescent="0.25">
      <c r="A216" s="114"/>
      <c r="B216" s="125"/>
      <c r="C216" s="172" t="s">
        <v>20</v>
      </c>
      <c r="D216" s="154">
        <v>0</v>
      </c>
      <c r="E216" s="154">
        <v>0</v>
      </c>
      <c r="F216" s="138">
        <v>0</v>
      </c>
      <c r="G216" s="138">
        <v>0</v>
      </c>
      <c r="H216" s="138">
        <f>'Anexo I'!I216+'Anexo I'!G216</f>
        <v>0</v>
      </c>
      <c r="I216" s="138">
        <f>'Anexo I'!J216+'Anexo I'!I216</f>
        <v>0</v>
      </c>
      <c r="J216" s="138">
        <f>'Anexo I'!K216+'Anexo I'!J216</f>
        <v>0</v>
      </c>
      <c r="K216" s="138">
        <f>'Anexo I'!L216+'Anexo I'!K216</f>
        <v>0</v>
      </c>
      <c r="L216" s="138">
        <f>'Anexo I'!M216+'Anexo I'!L216</f>
        <v>0</v>
      </c>
      <c r="M216" s="138">
        <f>'Anexo I'!N216+'Anexo I'!M216</f>
        <v>0</v>
      </c>
      <c r="N216" s="138">
        <f>'Anexo I'!O216+'Anexo I'!N216</f>
        <v>0</v>
      </c>
      <c r="O216" s="138">
        <f>'Anexo I'!P216+'Anexo I'!O216</f>
        <v>0</v>
      </c>
      <c r="P216" s="138">
        <f>'Anexo I'!Q216+'Anexo I'!P216</f>
        <v>0</v>
      </c>
    </row>
    <row r="217" spans="1:17" x14ac:dyDescent="0.25">
      <c r="A217" s="117" t="s">
        <v>221</v>
      </c>
      <c r="B217" s="118"/>
      <c r="C217" s="173"/>
      <c r="D217" s="155">
        <v>3783993</v>
      </c>
      <c r="E217" s="155">
        <v>85009.04</v>
      </c>
      <c r="F217" s="131">
        <v>3698983.96</v>
      </c>
      <c r="G217" s="131">
        <v>568345.99881851207</v>
      </c>
      <c r="H217" s="129">
        <f t="shared" ref="H217:I217" si="545">SUM(H215:H216)</f>
        <v>851763.08889976866</v>
      </c>
      <c r="I217" s="129">
        <f t="shared" si="545"/>
        <v>1152010.0763610939</v>
      </c>
      <c r="J217" s="129">
        <f t="shared" ref="J217" si="546">SUM(J215:J216)</f>
        <v>1424377.8310757314</v>
      </c>
      <c r="K217" s="129">
        <f t="shared" ref="K217" si="547">SUM(K215:K216)</f>
        <v>1713311.7717231787</v>
      </c>
      <c r="L217" s="129">
        <f t="shared" ref="L217" si="548">SUM(L215:L216)</f>
        <v>2009534.7804656429</v>
      </c>
      <c r="M217" s="129">
        <f t="shared" ref="M217" si="549">SUM(M215:M216)</f>
        <v>2317420.2981601353</v>
      </c>
      <c r="N217" s="129">
        <f t="shared" ref="N217" si="550">SUM(N215:N216)</f>
        <v>2576469.059618012</v>
      </c>
      <c r="O217" s="129">
        <f t="shared" ref="O217" si="551">SUM(O215:O216)</f>
        <v>2887999.1113600126</v>
      </c>
      <c r="P217" s="129">
        <f t="shared" ref="P217" si="552">SUM(P215:P216)</f>
        <v>3698983.9600000004</v>
      </c>
    </row>
    <row r="218" spans="1:17" x14ac:dyDescent="0.25">
      <c r="A218" s="122" t="s">
        <v>222</v>
      </c>
      <c r="B218" s="123" t="s">
        <v>223</v>
      </c>
      <c r="C218" s="171" t="s">
        <v>19</v>
      </c>
      <c r="D218" s="152">
        <v>80093495</v>
      </c>
      <c r="E218" s="153">
        <v>2474636.1799999997</v>
      </c>
      <c r="F218" s="147">
        <v>77618858.819999993</v>
      </c>
      <c r="G218" s="147">
        <v>10976125.481867496</v>
      </c>
      <c r="H218" s="147">
        <f>'Anexo I'!I218+'Anexo II'!E218+G218</f>
        <v>16714955.356647816</v>
      </c>
      <c r="I218" s="147">
        <f>'Anexo I'!J218+'Anexo II'!F218+H218</f>
        <v>23052692.766475588</v>
      </c>
      <c r="J218" s="147">
        <f>'Anexo I'!K218+'Anexo II'!G218+I218</f>
        <v>28780520.251787588</v>
      </c>
      <c r="K218" s="147">
        <f>'Anexo I'!L218+'Anexo II'!H218+J218</f>
        <v>34947671.218391061</v>
      </c>
      <c r="L218" s="147">
        <f>'Anexo I'!M218+'Anexo II'!I218+K218</f>
        <v>41274284.068756394</v>
      </c>
      <c r="M218" s="147">
        <f>'Anexo I'!N218+'Anexo II'!J218+L218</f>
        <v>47856035.93314071</v>
      </c>
      <c r="N218" s="147">
        <f>'Anexo I'!O218+'Anexo II'!K218+M218</f>
        <v>53369393.176320538</v>
      </c>
      <c r="O218" s="147">
        <f>'Anexo I'!P218+'Anexo II'!L218+N218</f>
        <v>60030875.982585788</v>
      </c>
      <c r="P218" s="147">
        <f>'Anexo I'!Q218+'Anexo II'!M218+O218</f>
        <v>77618858.819999993</v>
      </c>
      <c r="Q218" s="109"/>
    </row>
    <row r="219" spans="1:17" x14ac:dyDescent="0.25">
      <c r="A219" s="114"/>
      <c r="B219" s="125"/>
      <c r="C219" s="172" t="s">
        <v>20</v>
      </c>
      <c r="D219" s="154">
        <v>62629856</v>
      </c>
      <c r="E219" s="154">
        <v>403864</v>
      </c>
      <c r="F219" s="138">
        <v>62225992</v>
      </c>
      <c r="G219" s="138">
        <v>2451828.9999999972</v>
      </c>
      <c r="H219" s="138">
        <f>'Anexo I'!I219+'Anexo I'!G219</f>
        <v>2451828.9999999972</v>
      </c>
      <c r="I219" s="138">
        <f>'Anexo I'!J219+'Anexo I'!I219</f>
        <v>0</v>
      </c>
      <c r="J219" s="138">
        <f>'Anexo I'!K219+'Anexo I'!J219</f>
        <v>0</v>
      </c>
      <c r="K219" s="138">
        <f>'Anexo I'!L219+'Anexo I'!K219</f>
        <v>0</v>
      </c>
      <c r="L219" s="138">
        <f>'Anexo I'!M219+'Anexo I'!L219</f>
        <v>0</v>
      </c>
      <c r="M219" s="138">
        <f>'Anexo I'!N219+'Anexo I'!M219</f>
        <v>0</v>
      </c>
      <c r="N219" s="138">
        <f>'Anexo I'!O219+'Anexo I'!N219</f>
        <v>0</v>
      </c>
      <c r="O219" s="138">
        <f>'Anexo I'!P219+'Anexo I'!O219</f>
        <v>0</v>
      </c>
      <c r="P219" s="138">
        <f>'Anexo I'!Q219+'Anexo I'!P219</f>
        <v>0</v>
      </c>
    </row>
    <row r="220" spans="1:17" x14ac:dyDescent="0.25">
      <c r="A220" s="117" t="s">
        <v>224</v>
      </c>
      <c r="B220" s="118"/>
      <c r="C220" s="173"/>
      <c r="D220" s="155">
        <v>142723351</v>
      </c>
      <c r="E220" s="155">
        <v>2878500.1799999997</v>
      </c>
      <c r="F220" s="131">
        <v>139844850.81999999</v>
      </c>
      <c r="G220" s="131">
        <v>13427954.481867492</v>
      </c>
      <c r="H220" s="129">
        <f t="shared" ref="H220:I220" si="553">SUM(H218:H219)</f>
        <v>19166784.356647812</v>
      </c>
      <c r="I220" s="129">
        <f t="shared" si="553"/>
        <v>23052692.766475588</v>
      </c>
      <c r="J220" s="129">
        <f t="shared" ref="J220" si="554">SUM(J218:J219)</f>
        <v>28780520.251787588</v>
      </c>
      <c r="K220" s="129">
        <f t="shared" ref="K220" si="555">SUM(K218:K219)</f>
        <v>34947671.218391061</v>
      </c>
      <c r="L220" s="129">
        <f t="shared" ref="L220" si="556">SUM(L218:L219)</f>
        <v>41274284.068756394</v>
      </c>
      <c r="M220" s="129">
        <f t="shared" ref="M220" si="557">SUM(M218:M219)</f>
        <v>47856035.93314071</v>
      </c>
      <c r="N220" s="129">
        <f t="shared" ref="N220" si="558">SUM(N218:N219)</f>
        <v>53369393.176320538</v>
      </c>
      <c r="O220" s="129">
        <f t="shared" ref="O220" si="559">SUM(O218:O219)</f>
        <v>60030875.982585788</v>
      </c>
      <c r="P220" s="129">
        <f t="shared" ref="P220" si="560">SUM(P218:P219)</f>
        <v>77618858.819999993</v>
      </c>
    </row>
    <row r="221" spans="1:17" x14ac:dyDescent="0.25">
      <c r="A221" s="112" t="s">
        <v>225</v>
      </c>
      <c r="B221" s="113" t="s">
        <v>226</v>
      </c>
      <c r="C221" s="171" t="s">
        <v>19</v>
      </c>
      <c r="D221" s="152">
        <v>1457102</v>
      </c>
      <c r="E221" s="153">
        <v>29006.81</v>
      </c>
      <c r="F221" s="147">
        <v>1428095.19</v>
      </c>
      <c r="G221" s="147">
        <v>212084.21876316349</v>
      </c>
      <c r="H221" s="147">
        <f>'Anexo I'!I221+'Anexo II'!E221+G221</f>
        <v>323340.60795211163</v>
      </c>
      <c r="I221" s="147">
        <f>'Anexo I'!J221+'Anexo II'!F221+H221</f>
        <v>440176.95848870807</v>
      </c>
      <c r="J221" s="147">
        <f>'Anexo I'!K221+'Anexo II'!G221+I221</f>
        <v>546249.759191897</v>
      </c>
      <c r="K221" s="147">
        <f>'Anexo I'!L221+'Anexo II'!H221+J221</f>
        <v>658412.49919538817</v>
      </c>
      <c r="L221" s="147">
        <f>'Anexo I'!M221+'Anexo II'!I221+K221</f>
        <v>773389.38578579132</v>
      </c>
      <c r="M221" s="147">
        <f>'Anexo I'!N221+'Anexo II'!J221+L221</f>
        <v>892868.90691525384</v>
      </c>
      <c r="N221" s="147">
        <f>'Anexo I'!O221+'Anexo II'!K221+M221</f>
        <v>993493.64591240545</v>
      </c>
      <c r="O221" s="147">
        <f>'Anexo I'!P221+'Anexo II'!L221+N221</f>
        <v>1114380.2403353241</v>
      </c>
      <c r="P221" s="147">
        <f>'Anexo I'!Q221+'Anexo II'!M221+O221</f>
        <v>1428095.19</v>
      </c>
      <c r="Q221" s="109"/>
    </row>
    <row r="222" spans="1:17" x14ac:dyDescent="0.25">
      <c r="A222" s="114"/>
      <c r="B222" s="130"/>
      <c r="C222" s="172" t="s">
        <v>20</v>
      </c>
      <c r="D222" s="154">
        <v>0</v>
      </c>
      <c r="E222" s="154">
        <v>0</v>
      </c>
      <c r="F222" s="138">
        <v>0</v>
      </c>
      <c r="G222" s="138">
        <v>0</v>
      </c>
      <c r="H222" s="138">
        <f>'Anexo I'!I222+'Anexo I'!G222</f>
        <v>0</v>
      </c>
      <c r="I222" s="138">
        <f>'Anexo I'!J222+'Anexo I'!I222</f>
        <v>0</v>
      </c>
      <c r="J222" s="138">
        <f>'Anexo I'!K222+'Anexo I'!J222</f>
        <v>0</v>
      </c>
      <c r="K222" s="138">
        <f>'Anexo I'!L222+'Anexo I'!K222</f>
        <v>0</v>
      </c>
      <c r="L222" s="138">
        <f>'Anexo I'!M222+'Anexo I'!L222</f>
        <v>0</v>
      </c>
      <c r="M222" s="138">
        <f>'Anexo I'!N222+'Anexo I'!M222</f>
        <v>0</v>
      </c>
      <c r="N222" s="138">
        <f>'Anexo I'!O222+'Anexo I'!N222</f>
        <v>0</v>
      </c>
      <c r="O222" s="138">
        <f>'Anexo I'!P222+'Anexo I'!O222</f>
        <v>0</v>
      </c>
      <c r="P222" s="138">
        <f>'Anexo I'!Q222+'Anexo I'!P222</f>
        <v>0</v>
      </c>
    </row>
    <row r="223" spans="1:17" x14ac:dyDescent="0.25">
      <c r="A223" s="117" t="s">
        <v>227</v>
      </c>
      <c r="B223" s="118"/>
      <c r="C223" s="173"/>
      <c r="D223" s="155">
        <v>1457102</v>
      </c>
      <c r="E223" s="155">
        <v>29006.81</v>
      </c>
      <c r="F223" s="131">
        <v>1428095.19</v>
      </c>
      <c r="G223" s="131">
        <v>212084.21876316349</v>
      </c>
      <c r="H223" s="129">
        <f t="shared" ref="H223:I223" si="561">SUM(H221:H222)</f>
        <v>323340.60795211163</v>
      </c>
      <c r="I223" s="129">
        <f t="shared" si="561"/>
        <v>440176.95848870807</v>
      </c>
      <c r="J223" s="129">
        <f t="shared" ref="J223" si="562">SUM(J221:J222)</f>
        <v>546249.759191897</v>
      </c>
      <c r="K223" s="129">
        <f t="shared" ref="K223" si="563">SUM(K221:K222)</f>
        <v>658412.49919538817</v>
      </c>
      <c r="L223" s="129">
        <f t="shared" ref="L223" si="564">SUM(L221:L222)</f>
        <v>773389.38578579132</v>
      </c>
      <c r="M223" s="129">
        <f t="shared" ref="M223" si="565">SUM(M221:M222)</f>
        <v>892868.90691525384</v>
      </c>
      <c r="N223" s="129">
        <f t="shared" ref="N223" si="566">SUM(N221:N222)</f>
        <v>993493.64591240545</v>
      </c>
      <c r="O223" s="129">
        <f t="shared" ref="O223" si="567">SUM(O221:O222)</f>
        <v>1114380.2403353241</v>
      </c>
      <c r="P223" s="129">
        <f t="shared" ref="P223" si="568">SUM(P221:P222)</f>
        <v>1428095.19</v>
      </c>
    </row>
    <row r="224" spans="1:17" x14ac:dyDescent="0.25">
      <c r="A224" s="122" t="s">
        <v>228</v>
      </c>
      <c r="B224" s="123" t="s">
        <v>229</v>
      </c>
      <c r="C224" s="171" t="s">
        <v>19</v>
      </c>
      <c r="D224" s="152">
        <v>250363344</v>
      </c>
      <c r="E224" s="153">
        <v>24590243.73</v>
      </c>
      <c r="F224" s="147">
        <v>225773100.27000001</v>
      </c>
      <c r="G224" s="147">
        <v>53428571.721844576</v>
      </c>
      <c r="H224" s="147">
        <f>'Anexo I'!I224+'Anexo II'!E224+G224</f>
        <v>81653969.480504334</v>
      </c>
      <c r="I224" s="147">
        <f>'Anexo I'!J224+'Anexo II'!F224+H224</f>
        <v>96758111.043069631</v>
      </c>
      <c r="J224" s="147">
        <f>'Anexo I'!K224+'Anexo II'!G224+I224</f>
        <v>110436103.63471697</v>
      </c>
      <c r="K224" s="147">
        <f>'Anexo I'!L224+'Anexo II'!H224+J224</f>
        <v>125046482.01445732</v>
      </c>
      <c r="L224" s="147">
        <f>'Anexo I'!M224+'Anexo II'!I224+K224</f>
        <v>140029729.22660461</v>
      </c>
      <c r="M224" s="147">
        <f>'Anexo I'!N224+'Anexo II'!J224+L224</f>
        <v>155609566.5706031</v>
      </c>
      <c r="N224" s="147">
        <f>'Anexo I'!O224+'Anexo II'!K224+M224</f>
        <v>168691182.73747486</v>
      </c>
      <c r="O224" s="147">
        <f>'Anexo I'!P224+'Anexo II'!L224+N224</f>
        <v>184457454.49767682</v>
      </c>
      <c r="P224" s="147">
        <f>'Anexo I'!Q224+'Anexo II'!M224+O224</f>
        <v>225773100.27000004</v>
      </c>
      <c r="Q224" s="109"/>
    </row>
    <row r="225" spans="1:17" x14ac:dyDescent="0.25">
      <c r="A225" s="114"/>
      <c r="B225" s="125"/>
      <c r="C225" s="172" t="s">
        <v>20</v>
      </c>
      <c r="D225" s="154">
        <v>35629237</v>
      </c>
      <c r="E225" s="154">
        <v>1251996.3500000001</v>
      </c>
      <c r="F225" s="138">
        <v>34377240.649999999</v>
      </c>
      <c r="G225" s="138">
        <v>6198497.0736628324</v>
      </c>
      <c r="H225" s="138">
        <f>'Anexo I'!I225+'Anexo I'!G225</f>
        <v>8603374.7608350143</v>
      </c>
      <c r="I225" s="138">
        <f>'Anexo I'!J225+'Anexo I'!I225</f>
        <v>5080724.971105352</v>
      </c>
      <c r="J225" s="138">
        <f>'Anexo I'!K225+'Anexo I'!J225</f>
        <v>5092593.3920747489</v>
      </c>
      <c r="K225" s="138">
        <f>'Anexo I'!L225+'Anexo I'!K225</f>
        <v>5025639.2188266777</v>
      </c>
      <c r="L225" s="138">
        <f>'Anexo I'!M225+'Anexo I'!L225</f>
        <v>5285528.6205604449</v>
      </c>
      <c r="M225" s="138">
        <f>'Anexo I'!N225+'Anexo I'!M225</f>
        <v>5461658.858455088</v>
      </c>
      <c r="N225" s="138">
        <f>'Anexo I'!O225+'Anexo I'!N225</f>
        <v>5116172.6225848235</v>
      </c>
      <c r="O225" s="138">
        <f>'Anexo I'!P225+'Anexo I'!O225</f>
        <v>5150043.822179947</v>
      </c>
      <c r="P225" s="138">
        <f>'Anexo I'!Q225+'Anexo I'!P225</f>
        <v>10279571.253944967</v>
      </c>
    </row>
    <row r="226" spans="1:17" x14ac:dyDescent="0.25">
      <c r="A226" s="117" t="s">
        <v>230</v>
      </c>
      <c r="B226" s="118"/>
      <c r="C226" s="173"/>
      <c r="D226" s="155">
        <v>285992581</v>
      </c>
      <c r="E226" s="155">
        <v>25842240.080000002</v>
      </c>
      <c r="F226" s="131">
        <v>260150340.92000002</v>
      </c>
      <c r="G226" s="131">
        <v>59627068.795507409</v>
      </c>
      <c r="H226" s="129">
        <f t="shared" ref="H226:I226" si="569">SUM(H224:H225)</f>
        <v>90257344.241339356</v>
      </c>
      <c r="I226" s="129">
        <f t="shared" si="569"/>
        <v>101838836.01417498</v>
      </c>
      <c r="J226" s="129">
        <f t="shared" ref="J226" si="570">SUM(J224:J225)</f>
        <v>115528697.02679172</v>
      </c>
      <c r="K226" s="129">
        <f t="shared" ref="K226" si="571">SUM(K224:K225)</f>
        <v>130072121.233284</v>
      </c>
      <c r="L226" s="129">
        <f t="shared" ref="L226" si="572">SUM(L224:L225)</f>
        <v>145315257.84716505</v>
      </c>
      <c r="M226" s="129">
        <f t="shared" ref="M226" si="573">SUM(M224:M225)</f>
        <v>161071225.42905819</v>
      </c>
      <c r="N226" s="129">
        <f t="shared" ref="N226" si="574">SUM(N224:N225)</f>
        <v>173807355.36005968</v>
      </c>
      <c r="O226" s="129">
        <f t="shared" ref="O226" si="575">SUM(O224:O225)</f>
        <v>189607498.31985676</v>
      </c>
      <c r="P226" s="129">
        <f t="shared" ref="P226" si="576">SUM(P224:P225)</f>
        <v>236052671.523945</v>
      </c>
    </row>
    <row r="227" spans="1:17" x14ac:dyDescent="0.25">
      <c r="A227" s="122" t="s">
        <v>231</v>
      </c>
      <c r="B227" s="123" t="s">
        <v>232</v>
      </c>
      <c r="C227" s="171" t="s">
        <v>19</v>
      </c>
      <c r="D227" s="152">
        <v>698178</v>
      </c>
      <c r="E227" s="153">
        <v>26098.71</v>
      </c>
      <c r="F227" s="147">
        <v>672079.29</v>
      </c>
      <c r="G227" s="147">
        <v>120289.8913746381</v>
      </c>
      <c r="H227" s="147">
        <f>'Anexo I'!I227+'Anexo II'!E227+G227</f>
        <v>167588.43782223019</v>
      </c>
      <c r="I227" s="147">
        <f>'Anexo I'!J227+'Anexo II'!F227+H227</f>
        <v>220023.96810642749</v>
      </c>
      <c r="J227" s="147">
        <f>'Anexo I'!K227+'Anexo II'!G227+I227</f>
        <v>267397.39012061106</v>
      </c>
      <c r="K227" s="147">
        <f>'Anexo I'!L227+'Anexo II'!H227+J227</f>
        <v>318472.49083040043</v>
      </c>
      <c r="L227" s="147">
        <f>'Anexo I'!M227+'Anexo II'!I227+K227</f>
        <v>370871.08749934105</v>
      </c>
      <c r="M227" s="147">
        <f>'Anexo I'!N227+'Anexo II'!J227+L227</f>
        <v>425387.27770292381</v>
      </c>
      <c r="N227" s="147">
        <f>'Anexo I'!O227+'Anexo II'!K227+M227</f>
        <v>471036.04498019279</v>
      </c>
      <c r="O227" s="147">
        <f>'Anexo I'!P227+'Anexo II'!L227+N227</f>
        <v>526213.98316335108</v>
      </c>
      <c r="P227" s="147">
        <f>'Anexo I'!Q227+'Anexo II'!M227+O227</f>
        <v>672079.29</v>
      </c>
      <c r="Q227" s="109"/>
    </row>
    <row r="228" spans="1:17" x14ac:dyDescent="0.25">
      <c r="A228" s="114"/>
      <c r="B228" s="125"/>
      <c r="C228" s="172" t="s">
        <v>20</v>
      </c>
      <c r="D228" s="154">
        <v>1361686</v>
      </c>
      <c r="E228" s="154">
        <v>0</v>
      </c>
      <c r="F228" s="138">
        <v>1361686</v>
      </c>
      <c r="G228" s="138">
        <v>0</v>
      </c>
      <c r="H228" s="138">
        <f>'Anexo I'!I228+'Anexo I'!G228</f>
        <v>0</v>
      </c>
      <c r="I228" s="138">
        <f>'Anexo I'!J228+'Anexo I'!I228</f>
        <v>0</v>
      </c>
      <c r="J228" s="138">
        <f>'Anexo I'!K228+'Anexo I'!J228</f>
        <v>0</v>
      </c>
      <c r="K228" s="138">
        <f>'Anexo I'!L228+'Anexo I'!K228</f>
        <v>0</v>
      </c>
      <c r="L228" s="138">
        <f>'Anexo I'!M228+'Anexo I'!L228</f>
        <v>0</v>
      </c>
      <c r="M228" s="138">
        <f>'Anexo I'!N228+'Anexo I'!M228</f>
        <v>0</v>
      </c>
      <c r="N228" s="138">
        <f>'Anexo I'!O228+'Anexo I'!N228</f>
        <v>0</v>
      </c>
      <c r="O228" s="138">
        <f>'Anexo I'!P228+'Anexo I'!O228</f>
        <v>0</v>
      </c>
      <c r="P228" s="138">
        <f>'Anexo I'!Q228+'Anexo I'!P228</f>
        <v>0</v>
      </c>
    </row>
    <row r="229" spans="1:17" x14ac:dyDescent="0.25">
      <c r="A229" s="117" t="s">
        <v>233</v>
      </c>
      <c r="B229" s="118"/>
      <c r="C229" s="173"/>
      <c r="D229" s="155">
        <v>2059864</v>
      </c>
      <c r="E229" s="155">
        <v>26098.71</v>
      </c>
      <c r="F229" s="131">
        <v>2033765.29</v>
      </c>
      <c r="G229" s="131">
        <v>120289.8913746381</v>
      </c>
      <c r="H229" s="129">
        <f t="shared" ref="H229:I229" si="577">SUM(H227:H228)</f>
        <v>167588.43782223019</v>
      </c>
      <c r="I229" s="129">
        <f t="shared" si="577"/>
        <v>220023.96810642749</v>
      </c>
      <c r="J229" s="129">
        <f t="shared" ref="J229" si="578">SUM(J227:J228)</f>
        <v>267397.39012061106</v>
      </c>
      <c r="K229" s="129">
        <f t="shared" ref="K229" si="579">SUM(K227:K228)</f>
        <v>318472.49083040043</v>
      </c>
      <c r="L229" s="129">
        <f t="shared" ref="L229" si="580">SUM(L227:L228)</f>
        <v>370871.08749934105</v>
      </c>
      <c r="M229" s="129">
        <f t="shared" ref="M229" si="581">SUM(M227:M228)</f>
        <v>425387.27770292381</v>
      </c>
      <c r="N229" s="129">
        <f t="shared" ref="N229" si="582">SUM(N227:N228)</f>
        <v>471036.04498019279</v>
      </c>
      <c r="O229" s="129">
        <f t="shared" ref="O229" si="583">SUM(O227:O228)</f>
        <v>526213.98316335108</v>
      </c>
      <c r="P229" s="129">
        <f t="shared" ref="P229" si="584">SUM(P227:P228)</f>
        <v>672079.29</v>
      </c>
    </row>
    <row r="230" spans="1:17" x14ac:dyDescent="0.25">
      <c r="A230" s="112" t="s">
        <v>234</v>
      </c>
      <c r="B230" s="113" t="s">
        <v>235</v>
      </c>
      <c r="C230" s="171" t="s">
        <v>19</v>
      </c>
      <c r="D230" s="152">
        <v>113180747</v>
      </c>
      <c r="E230" s="153">
        <v>13951960.359999999</v>
      </c>
      <c r="F230" s="147">
        <v>99228786.640000001</v>
      </c>
      <c r="G230" s="147">
        <v>23951243.827414021</v>
      </c>
      <c r="H230" s="147">
        <f>'Anexo I'!I230+'Anexo II'!E230+G230</f>
        <v>32260529.205941826</v>
      </c>
      <c r="I230" s="147">
        <f>'Anexo I'!J230+'Anexo II'!F230+H230</f>
        <v>40534737.043787882</v>
      </c>
      <c r="J230" s="147">
        <f>'Anexo I'!K230+'Anexo II'!G230+I230</f>
        <v>48811891.810846746</v>
      </c>
      <c r="K230" s="147">
        <f>'Anexo I'!L230+'Anexo II'!H230+J230</f>
        <v>57085312.855375275</v>
      </c>
      <c r="L230" s="147">
        <f>'Anexo I'!M230+'Anexo II'!I230+K230</f>
        <v>65357963.913849786</v>
      </c>
      <c r="M230" s="147">
        <f>'Anexo I'!N230+'Anexo II'!J230+L230</f>
        <v>73629381.756935537</v>
      </c>
      <c r="N230" s="147">
        <f>'Anexo I'!O230+'Anexo II'!K230+M230</f>
        <v>81905962.234408975</v>
      </c>
      <c r="O230" s="147">
        <f>'Anexo I'!P230+'Anexo II'!L230+N230</f>
        <v>90176994.89994581</v>
      </c>
      <c r="P230" s="147">
        <f>'Anexo I'!Q230+'Anexo II'!M230+O230</f>
        <v>99228786.64000003</v>
      </c>
      <c r="Q230" s="109"/>
    </row>
    <row r="231" spans="1:17" x14ac:dyDescent="0.25">
      <c r="A231" s="114"/>
      <c r="B231" s="115"/>
      <c r="C231" s="172" t="s">
        <v>20</v>
      </c>
      <c r="D231" s="154">
        <v>90019483</v>
      </c>
      <c r="E231" s="154">
        <v>4092380.4800000004</v>
      </c>
      <c r="F231" s="138">
        <v>85927102.519999996</v>
      </c>
      <c r="G231" s="138">
        <v>15331709.259268478</v>
      </c>
      <c r="H231" s="138">
        <f>'Anexo I'!I231+'Anexo I'!G231</f>
        <v>21356579.942730889</v>
      </c>
      <c r="I231" s="138">
        <f>'Anexo I'!J231+'Anexo I'!I231</f>
        <v>12728593.679598819</v>
      </c>
      <c r="J231" s="138">
        <f>'Anexo I'!K231+'Anexo I'!J231</f>
        <v>12758327.292222418</v>
      </c>
      <c r="K231" s="138">
        <f>'Anexo I'!L231+'Anexo I'!K231</f>
        <v>12590588.93376473</v>
      </c>
      <c r="L231" s="138">
        <f>'Anexo I'!M231+'Anexo I'!L231</f>
        <v>13241682.353525944</v>
      </c>
      <c r="M231" s="138">
        <f>'Anexo I'!N231+'Anexo I'!M231</f>
        <v>13682936.356764041</v>
      </c>
      <c r="N231" s="138">
        <f>'Anexo I'!O231+'Anexo I'!N231</f>
        <v>12817399.658104695</v>
      </c>
      <c r="O231" s="138">
        <f>'Anexo I'!P231+'Anexo I'!O231</f>
        <v>12902256.197188951</v>
      </c>
      <c r="P231" s="138">
        <f>'Anexo I'!Q231+'Anexo I'!P231</f>
        <v>25753113.273416065</v>
      </c>
    </row>
    <row r="232" spans="1:17" x14ac:dyDescent="0.25">
      <c r="A232" s="117" t="s">
        <v>236</v>
      </c>
      <c r="B232" s="118"/>
      <c r="C232" s="173"/>
      <c r="D232" s="155">
        <v>203200230</v>
      </c>
      <c r="E232" s="155">
        <v>18044340.84</v>
      </c>
      <c r="F232" s="131">
        <v>185155889.16</v>
      </c>
      <c r="G232" s="131">
        <v>39282953.086682498</v>
      </c>
      <c r="H232" s="129">
        <f t="shared" ref="H232:I232" si="585">SUM(H230:H231)</f>
        <v>53617109.148672715</v>
      </c>
      <c r="I232" s="129">
        <f t="shared" si="585"/>
        <v>53263330.723386705</v>
      </c>
      <c r="J232" s="129">
        <f t="shared" ref="J232" si="586">SUM(J230:J231)</f>
        <v>61570219.103069164</v>
      </c>
      <c r="K232" s="129">
        <f t="shared" ref="K232" si="587">SUM(K230:K231)</f>
        <v>69675901.789140001</v>
      </c>
      <c r="L232" s="129">
        <f t="shared" ref="L232" si="588">SUM(L230:L231)</f>
        <v>78599646.267375737</v>
      </c>
      <c r="M232" s="129">
        <f t="shared" ref="M232" si="589">SUM(M230:M231)</f>
        <v>87312318.113699585</v>
      </c>
      <c r="N232" s="129">
        <f t="shared" ref="N232" si="590">SUM(N230:N231)</f>
        <v>94723361.892513663</v>
      </c>
      <c r="O232" s="129">
        <f t="shared" ref="O232" si="591">SUM(O230:O231)</f>
        <v>103079251.09713477</v>
      </c>
      <c r="P232" s="129">
        <f t="shared" ref="P232" si="592">SUM(P230:P231)</f>
        <v>124981899.91341609</v>
      </c>
    </row>
    <row r="233" spans="1:17" x14ac:dyDescent="0.25">
      <c r="A233" s="112" t="s">
        <v>237</v>
      </c>
      <c r="B233" s="113" t="s">
        <v>238</v>
      </c>
      <c r="C233" s="171" t="s">
        <v>19</v>
      </c>
      <c r="D233" s="152">
        <v>76488481</v>
      </c>
      <c r="E233" s="153">
        <v>6384988.4199999999</v>
      </c>
      <c r="F233" s="147">
        <v>70103492.579999998</v>
      </c>
      <c r="G233" s="147">
        <v>10223354.814143667</v>
      </c>
      <c r="H233" s="147">
        <f>'Anexo I'!I233+'Anexo II'!E233+G233</f>
        <v>15610589.083750159</v>
      </c>
      <c r="I233" s="147">
        <f>'Anexo I'!J233+'Anexo II'!F233+H233</f>
        <v>21347301.541834272</v>
      </c>
      <c r="J233" s="147">
        <f>'Anexo I'!K233+'Anexo II'!G233+I233</f>
        <v>26548880.933813348</v>
      </c>
      <c r="K233" s="147">
        <f>'Anexo I'!L233+'Anexo II'!H233+J233</f>
        <v>32077254.240020551</v>
      </c>
      <c r="L233" s="147">
        <f>'Anexo I'!M233+'Anexo II'!I233+K233</f>
        <v>37745538.905847162</v>
      </c>
      <c r="M233" s="147">
        <f>'Anexo I'!N233+'Anexo II'!J233+L233</f>
        <v>43637681.747064821</v>
      </c>
      <c r="N233" s="147">
        <f>'Anexo I'!O233+'Anexo II'!K233+M233</f>
        <v>48592418.478832461</v>
      </c>
      <c r="O233" s="147">
        <f>'Anexo I'!P233+'Anexo II'!L233+N233</f>
        <v>54554516.999859817</v>
      </c>
      <c r="P233" s="147">
        <f>'Anexo I'!Q233+'Anexo II'!M233+O233</f>
        <v>70103492.579999998</v>
      </c>
      <c r="Q233" s="109"/>
    </row>
    <row r="234" spans="1:17" x14ac:dyDescent="0.25">
      <c r="A234" s="114"/>
      <c r="B234" s="115"/>
      <c r="C234" s="172" t="s">
        <v>20</v>
      </c>
      <c r="D234" s="154">
        <v>25868901</v>
      </c>
      <c r="E234" s="154">
        <v>552093.80000000005</v>
      </c>
      <c r="F234" s="138">
        <v>25316807.199999999</v>
      </c>
      <c r="G234" s="138">
        <v>0</v>
      </c>
      <c r="H234" s="138">
        <f>'Anexo I'!I234+'Anexo I'!G234</f>
        <v>0</v>
      </c>
      <c r="I234" s="138">
        <f>'Anexo I'!J234+'Anexo I'!I234</f>
        <v>0</v>
      </c>
      <c r="J234" s="138">
        <f>'Anexo I'!K234+'Anexo I'!J234</f>
        <v>0</v>
      </c>
      <c r="K234" s="138">
        <f>'Anexo I'!L234+'Anexo I'!K234</f>
        <v>0</v>
      </c>
      <c r="L234" s="138">
        <f>'Anexo I'!M234+'Anexo I'!L234</f>
        <v>0</v>
      </c>
      <c r="M234" s="138">
        <f>'Anexo I'!N234+'Anexo I'!M234</f>
        <v>0</v>
      </c>
      <c r="N234" s="138">
        <f>'Anexo I'!O234+'Anexo I'!N234</f>
        <v>0</v>
      </c>
      <c r="O234" s="138">
        <f>'Anexo I'!P234+'Anexo I'!O234</f>
        <v>0</v>
      </c>
      <c r="P234" s="138">
        <f>'Anexo I'!Q234+'Anexo I'!P234</f>
        <v>0</v>
      </c>
    </row>
    <row r="235" spans="1:17" x14ac:dyDescent="0.25">
      <c r="A235" s="117" t="s">
        <v>239</v>
      </c>
      <c r="B235" s="118"/>
      <c r="C235" s="173"/>
      <c r="D235" s="155">
        <v>102357382</v>
      </c>
      <c r="E235" s="155">
        <v>6937082.2199999997</v>
      </c>
      <c r="F235" s="131">
        <v>95420299.780000001</v>
      </c>
      <c r="G235" s="131">
        <v>10223354.814143667</v>
      </c>
      <c r="H235" s="129">
        <f t="shared" ref="H235:I235" si="593">SUM(H233:H234)</f>
        <v>15610589.083750159</v>
      </c>
      <c r="I235" s="129">
        <f t="shared" si="593"/>
        <v>21347301.541834272</v>
      </c>
      <c r="J235" s="129">
        <f t="shared" ref="J235" si="594">SUM(J233:J234)</f>
        <v>26548880.933813348</v>
      </c>
      <c r="K235" s="129">
        <f t="shared" ref="K235" si="595">SUM(K233:K234)</f>
        <v>32077254.240020551</v>
      </c>
      <c r="L235" s="129">
        <f t="shared" ref="L235" si="596">SUM(L233:L234)</f>
        <v>37745538.905847162</v>
      </c>
      <c r="M235" s="129">
        <f t="shared" ref="M235" si="597">SUM(M233:M234)</f>
        <v>43637681.747064821</v>
      </c>
      <c r="N235" s="129">
        <f t="shared" ref="N235" si="598">SUM(N233:N234)</f>
        <v>48592418.478832461</v>
      </c>
      <c r="O235" s="129">
        <f t="shared" ref="O235" si="599">SUM(O233:O234)</f>
        <v>54554516.999859817</v>
      </c>
      <c r="P235" s="129">
        <f t="shared" ref="P235" si="600">SUM(P233:P234)</f>
        <v>70103492.579999998</v>
      </c>
    </row>
    <row r="236" spans="1:17" x14ac:dyDescent="0.25">
      <c r="A236" s="122" t="s">
        <v>240</v>
      </c>
      <c r="B236" s="123" t="s">
        <v>241</v>
      </c>
      <c r="C236" s="171" t="s">
        <v>19</v>
      </c>
      <c r="D236" s="152">
        <v>22695260</v>
      </c>
      <c r="E236" s="153">
        <v>1685426.47</v>
      </c>
      <c r="F236" s="147">
        <v>21009833.530000001</v>
      </c>
      <c r="G236" s="147">
        <v>2890888.4661493869</v>
      </c>
      <c r="H236" s="147">
        <f>'Anexo I'!I236+'Anexo II'!E236+G236</f>
        <v>4584981.2600013362</v>
      </c>
      <c r="I236" s="147">
        <f>'Anexo I'!J236+'Anexo II'!F236+H236</f>
        <v>6332509.0646283422</v>
      </c>
      <c r="J236" s="147">
        <f>'Anexo I'!K236+'Anexo II'!G236+I236</f>
        <v>7921685.8071025852</v>
      </c>
      <c r="K236" s="147">
        <f>'Anexo I'!L236+'Anexo II'!H236+J236</f>
        <v>9590904.3791808691</v>
      </c>
      <c r="L236" s="147">
        <f>'Anexo I'!M236+'Anexo II'!I236+K236</f>
        <v>11301524.078952918</v>
      </c>
      <c r="M236" s="147">
        <f>'Anexo I'!N236+'Anexo II'!J236+L236</f>
        <v>13078385.583034988</v>
      </c>
      <c r="N236" s="147">
        <f>'Anexo I'!O236+'Anexo II'!K236+M236</f>
        <v>14577859.53156884</v>
      </c>
      <c r="O236" s="147">
        <f>'Anexo I'!P236+'Anexo II'!L236+N236</f>
        <v>16375421.599497793</v>
      </c>
      <c r="P236" s="147">
        <f>'Anexo I'!Q236+'Anexo II'!M236+O236</f>
        <v>21009833.529999997</v>
      </c>
      <c r="Q236" s="109"/>
    </row>
    <row r="237" spans="1:17" x14ac:dyDescent="0.25">
      <c r="A237" s="114"/>
      <c r="B237" s="125"/>
      <c r="C237" s="172" t="s">
        <v>20</v>
      </c>
      <c r="D237" s="154">
        <v>15232225</v>
      </c>
      <c r="E237" s="154">
        <v>521503.27999999997</v>
      </c>
      <c r="F237" s="138">
        <v>14710721.720000001</v>
      </c>
      <c r="G237" s="138">
        <v>2651018.890971445</v>
      </c>
      <c r="H237" s="138">
        <f>'Anexo I'!I237+'Anexo I'!G237</f>
        <v>3883490.3154958319</v>
      </c>
      <c r="I237" s="138">
        <f>'Anexo I'!J237+'Anexo I'!I237</f>
        <v>2585875.3500874075</v>
      </c>
      <c r="J237" s="138">
        <f>'Anexo I'!K237+'Anexo I'!J237</f>
        <v>2706807.8511260413</v>
      </c>
      <c r="K237" s="138">
        <f>'Anexo I'!L237+'Anexo I'!K237</f>
        <v>2706807.8511260413</v>
      </c>
      <c r="L237" s="138">
        <f>'Anexo I'!M237+'Anexo I'!L237</f>
        <v>2706807.8511260413</v>
      </c>
      <c r="M237" s="138">
        <f>'Anexo I'!N237+'Anexo I'!M237</f>
        <v>2706807.8511260413</v>
      </c>
      <c r="N237" s="138">
        <f>'Anexo I'!O237+'Anexo I'!N237</f>
        <v>2706807.8511260413</v>
      </c>
      <c r="O237" s="138">
        <f>'Anexo I'!P237+'Anexo I'!O237</f>
        <v>2706807.8511260413</v>
      </c>
      <c r="P237" s="138">
        <f>'Anexo I'!Q237+'Anexo I'!P237</f>
        <v>2706807.8511260413</v>
      </c>
    </row>
    <row r="238" spans="1:17" x14ac:dyDescent="0.25">
      <c r="A238" s="117" t="s">
        <v>242</v>
      </c>
      <c r="B238" s="118"/>
      <c r="C238" s="173"/>
      <c r="D238" s="155">
        <v>37927485</v>
      </c>
      <c r="E238" s="155">
        <v>2206929.75</v>
      </c>
      <c r="F238" s="131">
        <v>35720555.25</v>
      </c>
      <c r="G238" s="131">
        <v>5541907.3571208324</v>
      </c>
      <c r="H238" s="129">
        <f t="shared" ref="H238:I238" si="601">SUM(H236:H237)</f>
        <v>8468471.575497169</v>
      </c>
      <c r="I238" s="129">
        <f t="shared" si="601"/>
        <v>8918384.4147157501</v>
      </c>
      <c r="J238" s="129">
        <f t="shared" ref="J238" si="602">SUM(J236:J237)</f>
        <v>10628493.658228626</v>
      </c>
      <c r="K238" s="129">
        <f t="shared" ref="K238" si="603">SUM(K236:K237)</f>
        <v>12297712.23030691</v>
      </c>
      <c r="L238" s="129">
        <f t="shared" ref="L238" si="604">SUM(L236:L237)</f>
        <v>14008331.930078959</v>
      </c>
      <c r="M238" s="129">
        <f t="shared" ref="M238" si="605">SUM(M236:M237)</f>
        <v>15785193.43416103</v>
      </c>
      <c r="N238" s="129">
        <f t="shared" ref="N238" si="606">SUM(N236:N237)</f>
        <v>17284667.382694881</v>
      </c>
      <c r="O238" s="129">
        <f t="shared" ref="O238" si="607">SUM(O236:O237)</f>
        <v>19082229.450623833</v>
      </c>
      <c r="P238" s="129">
        <f t="shared" ref="P238" si="608">SUM(P236:P237)</f>
        <v>23716641.381126039</v>
      </c>
    </row>
    <row r="239" spans="1:17" x14ac:dyDescent="0.25">
      <c r="A239" s="122" t="s">
        <v>243</v>
      </c>
      <c r="B239" s="123" t="s">
        <v>244</v>
      </c>
      <c r="C239" s="171" t="s">
        <v>19</v>
      </c>
      <c r="D239" s="152">
        <v>6598850</v>
      </c>
      <c r="E239" s="153">
        <v>1371768.49</v>
      </c>
      <c r="F239" s="147">
        <v>5227081.51</v>
      </c>
      <c r="G239" s="147">
        <v>408549.45930146088</v>
      </c>
      <c r="H239" s="147">
        <f>'Anexo I'!I239+'Anexo II'!E239+G239</f>
        <v>907696.65549604176</v>
      </c>
      <c r="I239" s="147">
        <f>'Anexo I'!J239+'Anexo II'!F239+H239</f>
        <v>1381302.9528325647</v>
      </c>
      <c r="J239" s="147">
        <f>'Anexo I'!K239+'Anexo II'!G239+I239</f>
        <v>1815512.7500547161</v>
      </c>
      <c r="K239" s="147">
        <f>'Anexo I'!L239+'Anexo II'!H239+J239</f>
        <v>2256691.2890329454</v>
      </c>
      <c r="L239" s="147">
        <f>'Anexo I'!M239+'Anexo II'!I239+K239</f>
        <v>2708170.1032966599</v>
      </c>
      <c r="M239" s="147">
        <f>'Anexo I'!N239+'Anexo II'!J239+L239</f>
        <v>3176129.3580171512</v>
      </c>
      <c r="N239" s="147">
        <f>'Anexo I'!O239+'Anexo II'!K239+M239</f>
        <v>3575076.7683248897</v>
      </c>
      <c r="O239" s="147">
        <f>'Anexo I'!P239+'Anexo II'!L239+N239</f>
        <v>4048186.1606881241</v>
      </c>
      <c r="P239" s="147">
        <f>'Anexo I'!Q239+'Anexo II'!M239+O239</f>
        <v>5227081.5099999988</v>
      </c>
      <c r="Q239" s="109"/>
    </row>
    <row r="240" spans="1:17" x14ac:dyDescent="0.25">
      <c r="A240" s="114"/>
      <c r="B240" s="125"/>
      <c r="C240" s="172" t="s">
        <v>20</v>
      </c>
      <c r="D240" s="154">
        <v>6341744</v>
      </c>
      <c r="E240" s="154">
        <v>104566.02000000002</v>
      </c>
      <c r="F240" s="138">
        <v>6237177.9800000004</v>
      </c>
      <c r="G240" s="138">
        <v>816205.88037409913</v>
      </c>
      <c r="H240" s="138">
        <f>'Anexo I'!I240+'Anexo I'!G240</f>
        <v>1278851.590955772</v>
      </c>
      <c r="I240" s="138">
        <f>'Anexo I'!J240+'Anexo I'!I240</f>
        <v>977420.02724930784</v>
      </c>
      <c r="J240" s="138">
        <f>'Anexo I'!K240+'Anexo I'!J240</f>
        <v>979703.25108316774</v>
      </c>
      <c r="K240" s="138">
        <f>'Anexo I'!L240+'Anexo I'!K240</f>
        <v>966822.73694143305</v>
      </c>
      <c r="L240" s="138">
        <f>'Anexo I'!M240+'Anexo I'!L240</f>
        <v>1016819.756573291</v>
      </c>
      <c r="M240" s="138">
        <f>'Anexo I'!N240+'Anexo I'!M240</f>
        <v>1050703.3505291664</v>
      </c>
      <c r="N240" s="138">
        <f>'Anexo I'!O240+'Anexo I'!N240</f>
        <v>984239.37776956474</v>
      </c>
      <c r="O240" s="138">
        <f>'Anexo I'!P240+'Anexo I'!O240</f>
        <v>990755.45353031019</v>
      </c>
      <c r="P240" s="138">
        <f>'Anexo I'!Q240+'Anexo I'!P240</f>
        <v>1977564.003618205</v>
      </c>
    </row>
    <row r="241" spans="1:17" x14ac:dyDescent="0.25">
      <c r="A241" s="133" t="s">
        <v>245</v>
      </c>
      <c r="B241" s="144"/>
      <c r="C241" s="141"/>
      <c r="D241" s="155">
        <v>12940594</v>
      </c>
      <c r="E241" s="155">
        <v>1476334.51</v>
      </c>
      <c r="F241" s="142">
        <v>11464259.49</v>
      </c>
      <c r="G241" s="131">
        <v>1224755.3396755601</v>
      </c>
      <c r="H241" s="129">
        <f t="shared" ref="H241:I241" si="609">SUM(H239:H240)</f>
        <v>2186548.2464518137</v>
      </c>
      <c r="I241" s="129">
        <f t="shared" si="609"/>
        <v>2358722.9800818725</v>
      </c>
      <c r="J241" s="129">
        <f t="shared" ref="J241" si="610">SUM(J239:J240)</f>
        <v>2795216.0011378839</v>
      </c>
      <c r="K241" s="129">
        <f t="shared" ref="K241" si="611">SUM(K239:K240)</f>
        <v>3223514.0259743785</v>
      </c>
      <c r="L241" s="129">
        <f t="shared" ref="L241" si="612">SUM(L239:L240)</f>
        <v>3724989.8598699509</v>
      </c>
      <c r="M241" s="129">
        <f t="shared" ref="M241" si="613">SUM(M239:M240)</f>
        <v>4226832.7085463181</v>
      </c>
      <c r="N241" s="129">
        <f t="shared" ref="N241" si="614">SUM(N239:N240)</f>
        <v>4559316.1460944545</v>
      </c>
      <c r="O241" s="129">
        <f t="shared" ref="O241" si="615">SUM(O239:O240)</f>
        <v>5038941.6142184343</v>
      </c>
      <c r="P241" s="129">
        <f t="shared" ref="P241" si="616">SUM(P239:P240)</f>
        <v>7204645.5136182038</v>
      </c>
    </row>
    <row r="242" spans="1:17" x14ac:dyDescent="0.25">
      <c r="A242" s="145" t="s">
        <v>246</v>
      </c>
      <c r="B242" s="146" t="s">
        <v>247</v>
      </c>
      <c r="C242" s="172" t="s">
        <v>19</v>
      </c>
      <c r="D242" s="152">
        <v>998258</v>
      </c>
      <c r="E242" s="153">
        <v>0</v>
      </c>
      <c r="F242" s="138">
        <v>998258</v>
      </c>
      <c r="G242" s="147">
        <v>52793.06510715725</v>
      </c>
      <c r="H242" s="147">
        <f>'Anexo I'!I242+'Anexo II'!E242+G242</f>
        <v>154426.97088782059</v>
      </c>
      <c r="I242" s="147">
        <f>'Anexo I'!J242+'Anexo II'!F242+H242</f>
        <v>248029.25893110601</v>
      </c>
      <c r="J242" s="147">
        <f>'Anexo I'!K242+'Anexo II'!G242+I242</f>
        <v>334107.67895436275</v>
      </c>
      <c r="K242" s="147">
        <f>'Anexo I'!L242+'Anexo II'!H242+J242</f>
        <v>420465.68728817994</v>
      </c>
      <c r="L242" s="147">
        <f>'Anexo I'!M242+'Anexo II'!I242+K242</f>
        <v>508790.82243765262</v>
      </c>
      <c r="M242" s="147">
        <f>'Anexo I'!N242+'Anexo II'!J242+L242</f>
        <v>600263.36049217416</v>
      </c>
      <c r="N242" s="147">
        <f>'Anexo I'!O242+'Anexo II'!K242+M242</f>
        <v>678556.14888180373</v>
      </c>
      <c r="O242" s="147">
        <f>'Anexo I'!P242+'Anexo II'!L242+N242</f>
        <v>771012.25034415303</v>
      </c>
      <c r="P242" s="147">
        <f>'Anexo I'!Q242+'Anexo II'!M242+O242</f>
        <v>998257.99999999988</v>
      </c>
      <c r="Q242" s="109"/>
    </row>
    <row r="243" spans="1:17" x14ac:dyDescent="0.25">
      <c r="A243" s="114"/>
      <c r="B243" s="125"/>
      <c r="C243" s="172" t="s">
        <v>20</v>
      </c>
      <c r="D243" s="154">
        <v>0</v>
      </c>
      <c r="E243" s="154">
        <v>0</v>
      </c>
      <c r="F243" s="138">
        <v>0</v>
      </c>
      <c r="G243" s="138">
        <v>0</v>
      </c>
      <c r="H243" s="138">
        <f>'Anexo I'!I243+'Anexo I'!G243</f>
        <v>0</v>
      </c>
      <c r="I243" s="138">
        <f>'Anexo I'!J243+'Anexo I'!I243</f>
        <v>0</v>
      </c>
      <c r="J243" s="138">
        <f>'Anexo I'!K243+'Anexo I'!J243</f>
        <v>0</v>
      </c>
      <c r="K243" s="138">
        <f>'Anexo I'!L243+'Anexo I'!K243</f>
        <v>0</v>
      </c>
      <c r="L243" s="138">
        <f>'Anexo I'!M243+'Anexo I'!L243</f>
        <v>0</v>
      </c>
      <c r="M243" s="138">
        <f>'Anexo I'!N243+'Anexo I'!M243</f>
        <v>0</v>
      </c>
      <c r="N243" s="138">
        <f>'Anexo I'!O243+'Anexo I'!N243</f>
        <v>0</v>
      </c>
      <c r="O243" s="138">
        <f>'Anexo I'!P243+'Anexo I'!O243</f>
        <v>0</v>
      </c>
      <c r="P243" s="138">
        <f>'Anexo I'!Q243+'Anexo I'!P243</f>
        <v>0</v>
      </c>
    </row>
    <row r="244" spans="1:17" x14ac:dyDescent="0.25">
      <c r="A244" s="117" t="s">
        <v>248</v>
      </c>
      <c r="B244" s="118"/>
      <c r="C244" s="173"/>
      <c r="D244" s="155">
        <v>998258</v>
      </c>
      <c r="E244" s="155">
        <v>0</v>
      </c>
      <c r="F244" s="131">
        <v>998258</v>
      </c>
      <c r="G244" s="131">
        <v>52793.06510715725</v>
      </c>
      <c r="H244" s="129">
        <f t="shared" ref="H244:I244" si="617">SUM(H242:H243)</f>
        <v>154426.97088782059</v>
      </c>
      <c r="I244" s="129">
        <f t="shared" si="617"/>
        <v>248029.25893110601</v>
      </c>
      <c r="J244" s="129">
        <f t="shared" ref="J244" si="618">SUM(J242:J243)</f>
        <v>334107.67895436275</v>
      </c>
      <c r="K244" s="129">
        <f t="shared" ref="K244" si="619">SUM(K242:K243)</f>
        <v>420465.68728817994</v>
      </c>
      <c r="L244" s="129">
        <f t="shared" ref="L244" si="620">SUM(L242:L243)</f>
        <v>508790.82243765262</v>
      </c>
      <c r="M244" s="129">
        <f t="shared" ref="M244" si="621">SUM(M242:M243)</f>
        <v>600263.36049217416</v>
      </c>
      <c r="N244" s="129">
        <f t="shared" ref="N244" si="622">SUM(N242:N243)</f>
        <v>678556.14888180373</v>
      </c>
      <c r="O244" s="129">
        <f t="shared" ref="O244" si="623">SUM(O242:O243)</f>
        <v>771012.25034415303</v>
      </c>
      <c r="P244" s="129">
        <f t="shared" ref="P244" si="624">SUM(P242:P243)</f>
        <v>998257.99999999988</v>
      </c>
    </row>
    <row r="245" spans="1:17" s="108" customFormat="1" x14ac:dyDescent="0.25">
      <c r="A245" s="201" t="s">
        <v>249</v>
      </c>
      <c r="B245" s="202"/>
      <c r="C245" s="174" t="s">
        <v>19</v>
      </c>
      <c r="D245" s="155">
        <v>5320750265</v>
      </c>
      <c r="E245" s="156">
        <v>511723699.56000018</v>
      </c>
      <c r="F245" s="149">
        <v>4691282460.5100021</v>
      </c>
      <c r="G245" s="131">
        <v>676539314.91478086</v>
      </c>
      <c r="H245" s="131">
        <f>'Anexo I'!I245+'Anexo II'!E245+G245</f>
        <v>1121716670.4874008</v>
      </c>
      <c r="I245" s="131">
        <f>'Anexo I'!J245+'Anexo II'!F245+H245</f>
        <v>1507330199.3117065</v>
      </c>
      <c r="J245" s="131">
        <f>'Anexo I'!K245+'Anexo II'!G245+I245</f>
        <v>1860011093.2481523</v>
      </c>
      <c r="K245" s="131">
        <f>'Anexo I'!L245+'Anexo II'!H245+J245</f>
        <v>2226465918.7583747</v>
      </c>
      <c r="L245" s="131">
        <f>'Anexo I'!M245+'Anexo II'!I245+K245</f>
        <v>2601346340.170188</v>
      </c>
      <c r="M245" s="131">
        <f>'Anexo I'!N245+'Anexo II'!J245+L245</f>
        <v>3028925074.5281663</v>
      </c>
      <c r="N245" s="131">
        <f>'Anexo I'!O245+'Anexo II'!K245+M245</f>
        <v>3352945742.9530721</v>
      </c>
      <c r="O245" s="131">
        <f>'Anexo I'!P245+'Anexo II'!L245+N245</f>
        <v>3737082728.0873413</v>
      </c>
      <c r="P245" s="131">
        <f>'Anexo I'!Q245+'Anexo II'!M245+O245</f>
        <v>4691282460.5099945</v>
      </c>
      <c r="Q245" s="186"/>
    </row>
    <row r="246" spans="1:17" s="108" customFormat="1" x14ac:dyDescent="0.25">
      <c r="A246" s="203"/>
      <c r="B246" s="204"/>
      <c r="C246" s="175" t="s">
        <v>20</v>
      </c>
      <c r="D246" s="157">
        <v>4949763451</v>
      </c>
      <c r="E246" s="157">
        <v>454989365.47000009</v>
      </c>
      <c r="F246" s="185">
        <v>4494774085.5299988</v>
      </c>
      <c r="G246" s="187">
        <v>713684080.38440573</v>
      </c>
      <c r="H246" s="187">
        <f>'Anexo I'!I246+'Anexo I'!G246</f>
        <v>1006256730.944483</v>
      </c>
      <c r="I246" s="187">
        <f>'Anexo I'!J246+'Anexo I'!I246</f>
        <v>602170009.21027672</v>
      </c>
      <c r="J246" s="187">
        <f>'Anexo I'!K246+'Anexo I'!J246</f>
        <v>589630531.38848233</v>
      </c>
      <c r="K246" s="187">
        <f>'Anexo I'!L246+'Anexo I'!K246</f>
        <v>581896445.16267419</v>
      </c>
      <c r="L246" s="187">
        <f>'Anexo I'!M246+'Anexo I'!L246</f>
        <v>611250494.8576107</v>
      </c>
      <c r="M246" s="187">
        <f>'Anexo I'!N246+'Anexo I'!M246</f>
        <v>630944739.95621824</v>
      </c>
      <c r="N246" s="187">
        <f>'Anexo I'!O246+'Anexo I'!N246</f>
        <v>591502638.22133255</v>
      </c>
      <c r="O246" s="187">
        <f>'Anexo I'!P246+'Anexo I'!O246</f>
        <v>595354309.62615824</v>
      </c>
      <c r="P246" s="187">
        <f>'Anexo I'!Q246+'Anexo I'!P246</f>
        <v>1178446216.4140944</v>
      </c>
    </row>
    <row r="247" spans="1:17" s="108" customFormat="1" x14ac:dyDescent="0.25">
      <c r="A247" s="205"/>
      <c r="B247" s="206"/>
      <c r="C247" s="176" t="s">
        <v>250</v>
      </c>
      <c r="D247" s="158">
        <v>10270513716</v>
      </c>
      <c r="E247" s="158">
        <v>966713065.03000021</v>
      </c>
      <c r="F247" s="159">
        <v>9186056546.0400028</v>
      </c>
      <c r="G247" s="142">
        <v>1390223395.2991867</v>
      </c>
      <c r="H247" s="129">
        <f t="shared" ref="H247:I247" si="625">SUM(H245:H246)</f>
        <v>2127973401.4318838</v>
      </c>
      <c r="I247" s="129">
        <f t="shared" si="625"/>
        <v>2109500208.5219831</v>
      </c>
      <c r="J247" s="129">
        <f t="shared" ref="J247" si="626">SUM(J245:J246)</f>
        <v>2449641624.6366348</v>
      </c>
      <c r="K247" s="129">
        <f t="shared" ref="K247" si="627">SUM(K245:K246)</f>
        <v>2808362363.9210491</v>
      </c>
      <c r="L247" s="129">
        <f t="shared" ref="L247" si="628">SUM(L245:L246)</f>
        <v>3212596835.0277987</v>
      </c>
      <c r="M247" s="129">
        <f t="shared" ref="M247" si="629">SUM(M245:M246)</f>
        <v>3659869814.4843845</v>
      </c>
      <c r="N247" s="129">
        <f t="shared" ref="N247" si="630">SUM(N245:N246)</f>
        <v>3944448381.1744046</v>
      </c>
      <c r="O247" s="129">
        <f t="shared" ref="O247" si="631">SUM(O245:O246)</f>
        <v>4332437037.7134991</v>
      </c>
      <c r="P247" s="129">
        <f t="shared" ref="P247" si="632">SUM(P245:P246)</f>
        <v>5869728676.9240894</v>
      </c>
    </row>
  </sheetData>
  <mergeCells count="2">
    <mergeCell ref="A7:B7"/>
    <mergeCell ref="A245:B24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I</vt:lpstr>
      <vt:lpstr>Anexo II</vt:lpstr>
      <vt:lpstr>Anexo III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dafaria</dc:creator>
  <cp:lastModifiedBy>Daniela de Melo Faria</cp:lastModifiedBy>
  <dcterms:created xsi:type="dcterms:W3CDTF">2010-04-09T14:51:49Z</dcterms:created>
  <dcterms:modified xsi:type="dcterms:W3CDTF">2013-12-17T17:59:26Z</dcterms:modified>
</cp:coreProperties>
</file>