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 activeTab="1"/>
  </bookViews>
  <sheets>
    <sheet name="Anexo I" sheetId="1" r:id="rId1"/>
    <sheet name="Anexo II" sheetId="2" r:id="rId2"/>
    <sheet name="Anexo III" sheetId="3" r:id="rId3"/>
  </sheets>
  <calcPr calcId="145621"/>
</workbook>
</file>

<file path=xl/calcChain.xml><?xml version="1.0" encoding="utf-8"?>
<calcChain xmlns="http://schemas.openxmlformats.org/spreadsheetml/2006/main">
  <c r="E58" i="3" l="1"/>
  <c r="C58" i="3"/>
  <c r="B58" i="3"/>
  <c r="E56" i="3"/>
  <c r="C56" i="3"/>
  <c r="B56" i="3"/>
  <c r="E49" i="3"/>
  <c r="C49" i="3"/>
  <c r="B49" i="3"/>
  <c r="E32" i="3"/>
  <c r="C32" i="3"/>
  <c r="B32" i="3"/>
  <c r="E24" i="3"/>
  <c r="E23" i="3" s="1"/>
  <c r="C24" i="3"/>
  <c r="C23" i="3" s="1"/>
  <c r="B24" i="3"/>
  <c r="B23" i="3" s="1"/>
  <c r="E19" i="3"/>
  <c r="C19" i="3"/>
  <c r="B19" i="3"/>
  <c r="E13" i="3"/>
  <c r="C13" i="3"/>
  <c r="C47" i="3" s="1"/>
  <c r="C59" i="3" s="1"/>
  <c r="B13" i="3"/>
  <c r="E47" i="3" l="1"/>
  <c r="E59" i="3" s="1"/>
  <c r="B47" i="3"/>
  <c r="B59" i="3" s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6" i="1"/>
</calcChain>
</file>

<file path=xl/sharedStrings.xml><?xml version="1.0" encoding="utf-8"?>
<sst xmlns="http://schemas.openxmlformats.org/spreadsheetml/2006/main" count="317" uniqueCount="240">
  <si>
    <t>UO</t>
  </si>
  <si>
    <t>07010</t>
  </si>
  <si>
    <t>07310</t>
  </si>
  <si>
    <t>07510</t>
  </si>
  <si>
    <t>08010</t>
  </si>
  <si>
    <t>13010</t>
  </si>
  <si>
    <t>13410</t>
  </si>
  <si>
    <t>13530</t>
  </si>
  <si>
    <t>13540</t>
  </si>
  <si>
    <t>13710</t>
  </si>
  <si>
    <t>13720</t>
  </si>
  <si>
    <t>14010</t>
  </si>
  <si>
    <t>14310</t>
  </si>
  <si>
    <t>15010</t>
  </si>
  <si>
    <t>15410</t>
  </si>
  <si>
    <t>15430</t>
  </si>
  <si>
    <t>15440</t>
  </si>
  <si>
    <t>15610</t>
  </si>
  <si>
    <t>16010</t>
  </si>
  <si>
    <t>17010</t>
  </si>
  <si>
    <t>17310</t>
  </si>
  <si>
    <t>18010</t>
  </si>
  <si>
    <t>18020</t>
  </si>
  <si>
    <t>18030</t>
  </si>
  <si>
    <t>20010</t>
  </si>
  <si>
    <t>20610</t>
  </si>
  <si>
    <t>21010</t>
  </si>
  <si>
    <t>21020</t>
  </si>
  <si>
    <t>21060</t>
  </si>
  <si>
    <t>21530</t>
  </si>
  <si>
    <t>21710</t>
  </si>
  <si>
    <t>21720</t>
  </si>
  <si>
    <t>21730</t>
  </si>
  <si>
    <t>24010</t>
  </si>
  <si>
    <t>24040</t>
  </si>
  <si>
    <t>24320</t>
  </si>
  <si>
    <t>24330</t>
  </si>
  <si>
    <t>25010</t>
  </si>
  <si>
    <t>25410</t>
  </si>
  <si>
    <t>25610</t>
  </si>
  <si>
    <t>26010</t>
  </si>
  <si>
    <t>29010</t>
  </si>
  <si>
    <t>29310</t>
  </si>
  <si>
    <t>29610</t>
  </si>
  <si>
    <t>30010</t>
  </si>
  <si>
    <t>31010</t>
  </si>
  <si>
    <t>31610</t>
  </si>
  <si>
    <t>31720</t>
  </si>
  <si>
    <t>31730</t>
  </si>
  <si>
    <t>40010</t>
  </si>
  <si>
    <t>40410</t>
  </si>
  <si>
    <t>40430</t>
  </si>
  <si>
    <t>40440</t>
  </si>
  <si>
    <t>40450</t>
  </si>
  <si>
    <t>40460</t>
  </si>
  <si>
    <t>40470</t>
  </si>
  <si>
    <t>43010</t>
  </si>
  <si>
    <t>43710</t>
  </si>
  <si>
    <t>49010</t>
  </si>
  <si>
    <t>49610</t>
  </si>
  <si>
    <t>NOV</t>
  </si>
  <si>
    <t>DEZ</t>
  </si>
  <si>
    <t>COTA FINANCEIRA FR TESOURO</t>
  </si>
  <si>
    <t>COTA FINANCEIRA OUTRAS FONTES</t>
  </si>
  <si>
    <t>29420</t>
  </si>
  <si>
    <t>FR: 100; 101; 102; 104; 107; 108; 120; 122; 132 e 133</t>
  </si>
  <si>
    <t>24630</t>
  </si>
  <si>
    <t>ANEXO I</t>
  </si>
  <si>
    <t>ANEXO II</t>
  </si>
  <si>
    <t>COTA ANUAL</t>
  </si>
  <si>
    <t>09010</t>
  </si>
  <si>
    <t>24020</t>
  </si>
  <si>
    <t>16610</t>
  </si>
  <si>
    <t>FR: 103;105; 126; 195; 212; 214; 215; 218; 223; 224; 225 e 297.</t>
  </si>
  <si>
    <t>08320</t>
  </si>
  <si>
    <t>08410</t>
  </si>
  <si>
    <t>08411</t>
  </si>
  <si>
    <t>21350</t>
  </si>
  <si>
    <t>21410</t>
  </si>
  <si>
    <t>24370</t>
  </si>
  <si>
    <t>30380</t>
  </si>
  <si>
    <t>30750</t>
  </si>
  <si>
    <t>49412</t>
  </si>
  <si>
    <t>49641</t>
  </si>
  <si>
    <t>49650</t>
  </si>
  <si>
    <t>50010</t>
  </si>
  <si>
    <t>50610</t>
  </si>
  <si>
    <t>51010</t>
  </si>
  <si>
    <t>51640</t>
  </si>
  <si>
    <t>52010</t>
  </si>
  <si>
    <t>53610</t>
  </si>
  <si>
    <t>53720</t>
  </si>
  <si>
    <t>TOTAL</t>
  </si>
  <si>
    <t>08330</t>
  </si>
  <si>
    <t>51650</t>
  </si>
  <si>
    <t>51660</t>
  </si>
  <si>
    <t>53010</t>
  </si>
  <si>
    <t>SEINFRA</t>
  </si>
  <si>
    <t>DETRAN</t>
  </si>
  <si>
    <t>DER-RJ</t>
  </si>
  <si>
    <t>SEAPPA</t>
  </si>
  <si>
    <t>PESAGRO</t>
  </si>
  <si>
    <t>SEGOV</t>
  </si>
  <si>
    <t>SEC</t>
  </si>
  <si>
    <t>SEDEC</t>
  </si>
  <si>
    <t>FUNESBOM</t>
  </si>
  <si>
    <t>SEELJE</t>
  </si>
  <si>
    <t>SEEDUC</t>
  </si>
  <si>
    <t>SSCS</t>
  </si>
  <si>
    <t>SEAS</t>
  </si>
  <si>
    <t>FECAM</t>
  </si>
  <si>
    <t>INEA</t>
  </si>
  <si>
    <t>ITERJ</t>
  </si>
  <si>
    <t>FUNDRHI</t>
  </si>
  <si>
    <t>SEAP</t>
  </si>
  <si>
    <t>FUESP</t>
  </si>
  <si>
    <t>SESEG</t>
  </si>
  <si>
    <t>SES</t>
  </si>
  <si>
    <t>FEHUE</t>
  </si>
  <si>
    <t>FES</t>
  </si>
  <si>
    <t>SEDEGER</t>
  </si>
  <si>
    <t>IPEM-RJ</t>
  </si>
  <si>
    <t>SETRANS</t>
  </si>
  <si>
    <t>FAPERJ</t>
  </si>
  <si>
    <t>UERJ</t>
  </si>
  <si>
    <t>FAETEC</t>
  </si>
  <si>
    <t>UENF</t>
  </si>
  <si>
    <t>CECIERJ</t>
  </si>
  <si>
    <t>UEZO</t>
  </si>
  <si>
    <t>SETUR</t>
  </si>
  <si>
    <t>FEAS</t>
  </si>
  <si>
    <t>SEPM</t>
  </si>
  <si>
    <t>FUNESPOM</t>
  </si>
  <si>
    <t>FISED</t>
  </si>
  <si>
    <t>SECID</t>
  </si>
  <si>
    <t>FEHIS</t>
  </si>
  <si>
    <t>CEHAB-RJ</t>
  </si>
  <si>
    <t>IEEA</t>
  </si>
  <si>
    <t>EMOP</t>
  </si>
  <si>
    <t>VICE-GOV</t>
  </si>
  <si>
    <t>RIOSEGURANCA</t>
  </si>
  <si>
    <t>FLXIII</t>
  </si>
  <si>
    <t>PGE</t>
  </si>
  <si>
    <t>FIPERJ</t>
  </si>
  <si>
    <t>EMATER</t>
  </si>
  <si>
    <t>CASERJ</t>
  </si>
  <si>
    <t>CEASA</t>
  </si>
  <si>
    <t>PROCON-RJ</t>
  </si>
  <si>
    <t>FUNARJ</t>
  </si>
  <si>
    <t>FTMRJ</t>
  </si>
  <si>
    <t>FMIS</t>
  </si>
  <si>
    <t>FEC</t>
  </si>
  <si>
    <t>SUDERJ</t>
  </si>
  <si>
    <t>NOVO DEGASE</t>
  </si>
  <si>
    <t>CEE</t>
  </si>
  <si>
    <t>SEFAZ</t>
  </si>
  <si>
    <t>FAF</t>
  </si>
  <si>
    <t>SECCG</t>
  </si>
  <si>
    <t>SSMCC</t>
  </si>
  <si>
    <t>PRODERJ</t>
  </si>
  <si>
    <t>CEPERJ</t>
  </si>
  <si>
    <t>SERVE</t>
  </si>
  <si>
    <t>METRO</t>
  </si>
  <si>
    <t>CTC-RJ</t>
  </si>
  <si>
    <t>FLUMITRENS</t>
  </si>
  <si>
    <t>UEPSAM</t>
  </si>
  <si>
    <t>DRM</t>
  </si>
  <si>
    <t>FSCABRINI</t>
  </si>
  <si>
    <t>IASERJ</t>
  </si>
  <si>
    <t>CODIN</t>
  </si>
  <si>
    <t>FET</t>
  </si>
  <si>
    <t>CENTRAL</t>
  </si>
  <si>
    <t>RIOTRILHOS</t>
  </si>
  <si>
    <t>SECTIDS</t>
  </si>
  <si>
    <t>TURISRIO</t>
  </si>
  <si>
    <t>SEDHMI</t>
  </si>
  <si>
    <t>FIA-RJ</t>
  </si>
  <si>
    <t>FFIA</t>
  </si>
  <si>
    <t>FUPDE</t>
  </si>
  <si>
    <t>CGE</t>
  </si>
  <si>
    <t>FACI-RJ</t>
  </si>
  <si>
    <t>FUNESSP</t>
  </si>
  <si>
    <t>SEPOL</t>
  </si>
  <si>
    <t>JAN-OUT</t>
  </si>
  <si>
    <t>1ª DEZ</t>
  </si>
  <si>
    <t>2ª DEZ</t>
  </si>
  <si>
    <t>RELATÓRIO DE PROGRAMAÇÃO FINANCEIRA</t>
  </si>
  <si>
    <t xml:space="preserve">UNIDADE ORÇAMENTÁRIA: </t>
  </si>
  <si>
    <t>ENVIAR PARA O E-MAIL: supof@fazenda.rj.gov.br</t>
  </si>
  <si>
    <t>Em caso de necessidade, inclua ou exclua linhas adequação às despesas do órgão</t>
  </si>
  <si>
    <r>
      <t xml:space="preserve">DEPESAS FINANCIADAS COM RECURSOS DO TESOURO (FRs 100; 101; 102; 104; 107; 108; 109; 120; 122; 132 e 133)- </t>
    </r>
    <r>
      <rPr>
        <b/>
        <sz val="10"/>
        <rFont val="Arial"/>
        <family val="2"/>
      </rPr>
      <t>EXCLUI GRUPO DE PESPESA 1 (Pessoal)</t>
    </r>
  </si>
  <si>
    <t>DESPESAS</t>
  </si>
  <si>
    <t>PDS EMITIDAS (JAN-OUT)</t>
  </si>
  <si>
    <t>PDS PENDENTES DE EMISSÃO                        SEM COBERTURA DE COTA FINANCEIRA (JAN - OUT)</t>
  </si>
  <si>
    <t>TOTAL GERAL</t>
  </si>
  <si>
    <t>1.1 - Despesas de Custeio Relacionadas a Pessoal</t>
  </si>
  <si>
    <t>Vale Refeição/Alimentação</t>
  </si>
  <si>
    <t>Vale Transporte</t>
  </si>
  <si>
    <t>Auxílios</t>
  </si>
  <si>
    <t>Etapas Alimentação</t>
  </si>
  <si>
    <t>Outros</t>
  </si>
  <si>
    <t>1.2 - Material de Consumo</t>
  </si>
  <si>
    <t>Medicamentos</t>
  </si>
  <si>
    <t>Combustíveis</t>
  </si>
  <si>
    <t>1.3 - Serviços</t>
  </si>
  <si>
    <t>1.3.1 - Concessionárias</t>
  </si>
  <si>
    <t>Correio</t>
  </si>
  <si>
    <t>Telefonia Fixa e Móvel</t>
  </si>
  <si>
    <t>Luz</t>
  </si>
  <si>
    <t>Gás</t>
  </si>
  <si>
    <t>Água</t>
  </si>
  <si>
    <t>Transmissão de Dados</t>
  </si>
  <si>
    <t xml:space="preserve"> 1.3.2 - Publicidade e Propaganda</t>
  </si>
  <si>
    <t xml:space="preserve"> 1.3.3 - Serviços de Terceiros</t>
  </si>
  <si>
    <t>Serviço de Preparo e Distrib. Alimentação</t>
  </si>
  <si>
    <t xml:space="preserve">Serviço de Asseio e Higiene </t>
  </si>
  <si>
    <t>Locação de Veículos</t>
  </si>
  <si>
    <t>Manutenção de Veículos</t>
  </si>
  <si>
    <t>Locação de Bens Móveis</t>
  </si>
  <si>
    <t>Locação de Bens Imóveis</t>
  </si>
  <si>
    <t>Serviço de Vigilância</t>
  </si>
  <si>
    <t>Cooperativas de Saúde</t>
  </si>
  <si>
    <t>Pessoal de Apoio Adm. à Ativ. Educ.</t>
  </si>
  <si>
    <t>Descentralização - Merenda Escolar</t>
  </si>
  <si>
    <t>Descentralização - Manutenção Escolar</t>
  </si>
  <si>
    <t>Descentralização - REDE/FES</t>
  </si>
  <si>
    <r>
      <t xml:space="preserve">Convênios </t>
    </r>
    <r>
      <rPr>
        <b/>
        <vertAlign val="superscript"/>
        <sz val="10"/>
        <rFont val="Arial"/>
        <family val="2"/>
      </rPr>
      <t>(1)</t>
    </r>
  </si>
  <si>
    <t>TOTAL CUSTEIO</t>
  </si>
  <si>
    <t>2.1 - Equipamentos</t>
  </si>
  <si>
    <t>2.2 - Obras e Instalações</t>
  </si>
  <si>
    <t>Título do Projeto I</t>
  </si>
  <si>
    <t>Título do Projeto II</t>
  </si>
  <si>
    <t>Título do Projeto III</t>
  </si>
  <si>
    <t>2.3 - Outros Investimentos</t>
  </si>
  <si>
    <t>2.4 - Inversões Financeiras</t>
  </si>
  <si>
    <t>TOTAL INVESTIMENTOS / INVERSÕES FINANCEIRAS</t>
  </si>
  <si>
    <t>3. JUROS E AMORTIZAÇÃO DA DÍVIDA</t>
  </si>
  <si>
    <t>TOTAL JUROS E AMORTIZAÇÃO DA DÍVIDA</t>
  </si>
  <si>
    <t>TOTAL GERAL (A)</t>
  </si>
  <si>
    <r>
      <t>(1)</t>
    </r>
    <r>
      <rPr>
        <sz val="10"/>
        <rFont val="Arial"/>
        <family val="2"/>
      </rPr>
      <t xml:space="preserve"> Repasse de recursos do Tesouro para outras entidades/outras esferas governamentais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</si>
</sst>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2" xfId="0" applyBorder="1"/>
    <xf numFmtId="0" fontId="0" fillId="0" borderId="4" xfId="0" applyBorder="1"/>
    <xf numFmtId="43" fontId="0" fillId="0" borderId="0" xfId="1" applyFont="1"/>
    <xf numFmtId="0" fontId="2" fillId="2" borderId="7" xfId="0" applyFont="1" applyFill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/>
    <xf numFmtId="0" fontId="0" fillId="0" borderId="2" xfId="0" quotePrefix="1" applyBorder="1"/>
    <xf numFmtId="164" fontId="0" fillId="0" borderId="8" xfId="1" applyNumberFormat="1" applyFont="1" applyBorder="1"/>
    <xf numFmtId="164" fontId="0" fillId="0" borderId="6" xfId="1" applyNumberFormat="1" applyFont="1" applyBorder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 applyAlignment="1"/>
    <xf numFmtId="164" fontId="2" fillId="0" borderId="0" xfId="1" applyNumberFormat="1" applyFont="1" applyBorder="1" applyAlignment="1"/>
    <xf numFmtId="0" fontId="0" fillId="0" borderId="12" xfId="0" applyBorder="1"/>
    <xf numFmtId="0" fontId="0" fillId="0" borderId="12" xfId="0" quotePrefix="1" applyBorder="1"/>
    <xf numFmtId="0" fontId="0" fillId="0" borderId="13" xfId="0" applyBorder="1"/>
    <xf numFmtId="0" fontId="0" fillId="0" borderId="14" xfId="0" applyBorder="1"/>
    <xf numFmtId="164" fontId="0" fillId="0" borderId="13" xfId="1" applyNumberFormat="1" applyFont="1" applyBorder="1"/>
    <xf numFmtId="164" fontId="0" fillId="0" borderId="10" xfId="1" applyNumberFormat="1" applyFont="1" applyBorder="1"/>
    <xf numFmtId="164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0" borderId="13" xfId="0" quotePrefix="1" applyBorder="1"/>
    <xf numFmtId="43" fontId="0" fillId="2" borderId="1" xfId="1" applyNumberFormat="1" applyFont="1" applyFill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0" fillId="0" borderId="17" xfId="0" applyBorder="1"/>
    <xf numFmtId="0" fontId="3" fillId="3" borderId="18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1" xfId="0" applyBorder="1"/>
    <xf numFmtId="0" fontId="4" fillId="3" borderId="19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6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"/>
  <sheetViews>
    <sheetView showGridLines="0" zoomScale="80" zoomScaleNormal="80" workbookViewId="0">
      <selection activeCell="P9" sqref="P9"/>
    </sheetView>
  </sheetViews>
  <sheetFormatPr defaultRowHeight="15" x14ac:dyDescent="0.25"/>
  <cols>
    <col min="1" max="1" width="7.5703125" customWidth="1"/>
    <col min="3" max="3" width="16" bestFit="1" customWidth="1"/>
    <col min="4" max="4" width="17.85546875" style="11" bestFit="1" customWidth="1"/>
    <col min="5" max="5" width="17.85546875" bestFit="1" customWidth="1"/>
    <col min="6" max="7" width="16.28515625" customWidth="1"/>
    <col min="8" max="8" width="17.85546875" bestFit="1" customWidth="1"/>
    <col min="9" max="10" width="15.140625" style="3" bestFit="1" customWidth="1"/>
  </cols>
  <sheetData>
    <row r="2" spans="1:11" x14ac:dyDescent="0.25">
      <c r="B2" s="10" t="s">
        <v>67</v>
      </c>
      <c r="I2"/>
      <c r="J2"/>
    </row>
    <row r="3" spans="1:11" x14ac:dyDescent="0.25">
      <c r="B3" s="5" t="s">
        <v>62</v>
      </c>
      <c r="C3" s="5"/>
      <c r="D3" s="12"/>
      <c r="I3"/>
      <c r="J3"/>
    </row>
    <row r="4" spans="1:11" x14ac:dyDescent="0.25">
      <c r="B4" s="6" t="s">
        <v>65</v>
      </c>
      <c r="C4" s="6"/>
      <c r="D4" s="13"/>
      <c r="I4"/>
      <c r="J4"/>
    </row>
    <row r="5" spans="1:11" x14ac:dyDescent="0.25">
      <c r="B5" s="29" t="s">
        <v>0</v>
      </c>
      <c r="C5" s="29"/>
      <c r="D5" s="20" t="s">
        <v>69</v>
      </c>
      <c r="E5" s="28" t="s">
        <v>183</v>
      </c>
      <c r="F5" s="28" t="s">
        <v>60</v>
      </c>
      <c r="G5" s="28" t="s">
        <v>184</v>
      </c>
      <c r="H5" s="28" t="s">
        <v>185</v>
      </c>
      <c r="I5"/>
      <c r="J5"/>
    </row>
    <row r="6" spans="1:11" x14ac:dyDescent="0.25">
      <c r="A6" s="3"/>
      <c r="B6" s="16" t="s">
        <v>1</v>
      </c>
      <c r="C6" s="17" t="s">
        <v>97</v>
      </c>
      <c r="D6" s="18">
        <v>5211515.16</v>
      </c>
      <c r="E6" s="19">
        <v>1454308</v>
      </c>
      <c r="F6" s="19">
        <v>224604.66</v>
      </c>
      <c r="G6" s="19">
        <v>205215.40200892597</v>
      </c>
      <c r="H6" s="24">
        <f>D6-SUM(E6:G6)</f>
        <v>3327387.0979910744</v>
      </c>
      <c r="I6"/>
      <c r="J6"/>
      <c r="K6" s="86"/>
    </row>
    <row r="7" spans="1:11" x14ac:dyDescent="0.25">
      <c r="A7" s="3"/>
      <c r="B7" s="1" t="s">
        <v>2</v>
      </c>
      <c r="C7" s="17" t="s">
        <v>137</v>
      </c>
      <c r="D7" s="18">
        <v>281847.59999999998</v>
      </c>
      <c r="E7" s="19">
        <v>158587.2166666667</v>
      </c>
      <c r="F7" s="19">
        <v>61630.191666666637</v>
      </c>
      <c r="G7" s="19">
        <v>61630.191666666651</v>
      </c>
      <c r="H7" s="24">
        <f t="shared" ref="H7:H70" si="0">D7-SUM(E7:G7)</f>
        <v>0</v>
      </c>
      <c r="I7"/>
      <c r="J7"/>
      <c r="K7" s="86"/>
    </row>
    <row r="8" spans="1:11" x14ac:dyDescent="0.25">
      <c r="A8" s="3"/>
      <c r="B8" s="1" t="s">
        <v>3</v>
      </c>
      <c r="C8" s="17" t="s">
        <v>138</v>
      </c>
      <c r="D8" s="18">
        <v>11330903.959999999</v>
      </c>
      <c r="E8" s="19">
        <v>7134441.8735327208</v>
      </c>
      <c r="F8" s="19">
        <v>537863.18822536443</v>
      </c>
      <c r="G8" s="19">
        <v>499534.76542920643</v>
      </c>
      <c r="H8" s="24">
        <f t="shared" si="0"/>
        <v>3159064.1328127077</v>
      </c>
      <c r="I8"/>
      <c r="J8"/>
      <c r="K8" s="86"/>
    </row>
    <row r="9" spans="1:11" x14ac:dyDescent="0.25">
      <c r="A9" s="3"/>
      <c r="B9" s="1" t="s">
        <v>4</v>
      </c>
      <c r="C9" s="17" t="s">
        <v>139</v>
      </c>
      <c r="D9" s="18">
        <v>67230.709999999992</v>
      </c>
      <c r="E9" s="19">
        <v>50339.39666666666</v>
      </c>
      <c r="F9" s="19">
        <v>8445.6566666666658</v>
      </c>
      <c r="G9" s="19">
        <v>8445.6566666666622</v>
      </c>
      <c r="H9" s="24">
        <f t="shared" si="0"/>
        <v>0</v>
      </c>
      <c r="I9"/>
      <c r="J9"/>
      <c r="K9" s="86"/>
    </row>
    <row r="10" spans="1:11" x14ac:dyDescent="0.25">
      <c r="A10" s="3"/>
      <c r="B10" s="1" t="s">
        <v>74</v>
      </c>
      <c r="C10" s="17" t="s">
        <v>140</v>
      </c>
      <c r="D10" s="18">
        <v>322564</v>
      </c>
      <c r="E10" s="19">
        <v>227908.96333333332</v>
      </c>
      <c r="F10" s="19">
        <v>47327.518333333341</v>
      </c>
      <c r="G10" s="19">
        <v>47327.518333333312</v>
      </c>
      <c r="H10" s="24">
        <f t="shared" si="0"/>
        <v>0</v>
      </c>
      <c r="I10"/>
      <c r="J10"/>
      <c r="K10" s="86"/>
    </row>
    <row r="11" spans="1:11" x14ac:dyDescent="0.25">
      <c r="A11" s="3"/>
      <c r="B11" s="1" t="s">
        <v>75</v>
      </c>
      <c r="C11" s="17" t="s">
        <v>99</v>
      </c>
      <c r="D11" s="18">
        <v>118415867.91</v>
      </c>
      <c r="E11" s="19">
        <v>32939072.120000001</v>
      </c>
      <c r="F11" s="19">
        <v>10865278.29120093</v>
      </c>
      <c r="G11" s="19">
        <v>10089823.048153773</v>
      </c>
      <c r="H11" s="24">
        <f t="shared" si="0"/>
        <v>64521694.45064529</v>
      </c>
      <c r="I11"/>
      <c r="J11"/>
      <c r="K11" s="86"/>
    </row>
    <row r="12" spans="1:11" x14ac:dyDescent="0.25">
      <c r="A12" s="3"/>
      <c r="B12" s="1" t="s">
        <v>76</v>
      </c>
      <c r="C12" s="17" t="s">
        <v>141</v>
      </c>
      <c r="D12" s="18">
        <v>28162347</v>
      </c>
      <c r="E12" s="19">
        <v>9367924.3100000005</v>
      </c>
      <c r="F12" s="19">
        <v>1800000</v>
      </c>
      <c r="G12" s="19">
        <v>1800000</v>
      </c>
      <c r="H12" s="24">
        <f t="shared" si="0"/>
        <v>15194422.689999999</v>
      </c>
      <c r="I12"/>
      <c r="J12"/>
      <c r="K12" s="86"/>
    </row>
    <row r="13" spans="1:11" x14ac:dyDescent="0.25">
      <c r="A13" s="3"/>
      <c r="B13" s="1" t="s">
        <v>70</v>
      </c>
      <c r="C13" s="17" t="s">
        <v>142</v>
      </c>
      <c r="D13" s="18">
        <v>1100000</v>
      </c>
      <c r="E13" s="19">
        <v>381473.29</v>
      </c>
      <c r="F13" s="19">
        <v>42953.301514853883</v>
      </c>
      <c r="G13" s="19">
        <v>39245.306713342252</v>
      </c>
      <c r="H13" s="24">
        <f t="shared" si="0"/>
        <v>636328.10177180381</v>
      </c>
      <c r="I13"/>
      <c r="J13"/>
      <c r="K13" s="86"/>
    </row>
    <row r="14" spans="1:11" x14ac:dyDescent="0.25">
      <c r="A14" s="3"/>
      <c r="B14" s="1" t="s">
        <v>5</v>
      </c>
      <c r="C14" s="17" t="s">
        <v>100</v>
      </c>
      <c r="D14" s="18">
        <v>6511676.5</v>
      </c>
      <c r="E14" s="19">
        <v>1958373.46</v>
      </c>
      <c r="F14" s="19">
        <v>347195.02858233452</v>
      </c>
      <c r="G14" s="19">
        <v>319340.58076334384</v>
      </c>
      <c r="H14" s="24">
        <f t="shared" si="0"/>
        <v>3886767.4306543218</v>
      </c>
      <c r="I14"/>
      <c r="J14"/>
      <c r="K14" s="86"/>
    </row>
    <row r="15" spans="1:11" x14ac:dyDescent="0.25">
      <c r="A15" s="3"/>
      <c r="B15" s="1" t="s">
        <v>6</v>
      </c>
      <c r="C15" s="17" t="s">
        <v>143</v>
      </c>
      <c r="D15" s="18">
        <v>795875.65</v>
      </c>
      <c r="E15" s="19">
        <v>602119.39999999991</v>
      </c>
      <c r="F15" s="19">
        <v>61293.367895676711</v>
      </c>
      <c r="G15" s="19">
        <v>57405.693407905273</v>
      </c>
      <c r="H15" s="24">
        <f t="shared" si="0"/>
        <v>75057.188696418074</v>
      </c>
      <c r="I15"/>
      <c r="J15"/>
      <c r="K15" s="86"/>
    </row>
    <row r="16" spans="1:11" x14ac:dyDescent="0.25">
      <c r="A16" s="3"/>
      <c r="B16" s="1" t="s">
        <v>7</v>
      </c>
      <c r="C16" s="17" t="s">
        <v>144</v>
      </c>
      <c r="D16" s="18">
        <v>6383269.2699999986</v>
      </c>
      <c r="E16" s="19">
        <v>4478994.0200000005</v>
      </c>
      <c r="F16" s="19">
        <v>471836.9775850416</v>
      </c>
      <c r="G16" s="19">
        <v>441212.98417430394</v>
      </c>
      <c r="H16" s="24">
        <f t="shared" si="0"/>
        <v>991225.28824065253</v>
      </c>
      <c r="I16"/>
      <c r="J16"/>
      <c r="K16" s="86"/>
    </row>
    <row r="17" spans="1:11" x14ac:dyDescent="0.25">
      <c r="A17" s="3"/>
      <c r="B17" s="1" t="s">
        <v>8</v>
      </c>
      <c r="C17" s="17" t="s">
        <v>101</v>
      </c>
      <c r="D17" s="18">
        <v>2144514.1799999997</v>
      </c>
      <c r="E17" s="19">
        <v>1705530.01</v>
      </c>
      <c r="F17" s="19">
        <v>114542.33609110767</v>
      </c>
      <c r="G17" s="19">
        <v>107147.42519831384</v>
      </c>
      <c r="H17" s="24">
        <f t="shared" si="0"/>
        <v>217294.40871057822</v>
      </c>
      <c r="I17"/>
      <c r="J17"/>
      <c r="K17" s="86"/>
    </row>
    <row r="18" spans="1:11" x14ac:dyDescent="0.25">
      <c r="A18" s="3"/>
      <c r="B18" s="1" t="s">
        <v>9</v>
      </c>
      <c r="C18" s="17" t="s">
        <v>145</v>
      </c>
      <c r="D18" s="18">
        <v>13277.5</v>
      </c>
      <c r="E18" s="19">
        <v>0</v>
      </c>
      <c r="F18" s="19">
        <v>0</v>
      </c>
      <c r="G18" s="19">
        <v>0</v>
      </c>
      <c r="H18" s="24">
        <f t="shared" si="0"/>
        <v>13277.5</v>
      </c>
      <c r="I18"/>
      <c r="J18"/>
      <c r="K18" s="86"/>
    </row>
    <row r="19" spans="1:11" x14ac:dyDescent="0.25">
      <c r="A19" s="3"/>
      <c r="B19" s="1" t="s">
        <v>10</v>
      </c>
      <c r="C19" s="17" t="s">
        <v>146</v>
      </c>
      <c r="D19" s="18">
        <v>2366522</v>
      </c>
      <c r="E19" s="19">
        <v>1841408.26</v>
      </c>
      <c r="F19" s="19">
        <v>161600</v>
      </c>
      <c r="G19" s="19">
        <v>162300</v>
      </c>
      <c r="H19" s="24">
        <f t="shared" si="0"/>
        <v>201213.74000000022</v>
      </c>
      <c r="I19"/>
      <c r="J19"/>
      <c r="K19" s="86"/>
    </row>
    <row r="20" spans="1:11" x14ac:dyDescent="0.25">
      <c r="A20" s="3"/>
      <c r="B20" s="1" t="s">
        <v>11</v>
      </c>
      <c r="C20" s="17" t="s">
        <v>102</v>
      </c>
      <c r="D20" s="18">
        <v>12582976.1</v>
      </c>
      <c r="E20" s="19">
        <v>10739600</v>
      </c>
      <c r="F20" s="19">
        <v>900000</v>
      </c>
      <c r="G20" s="19">
        <v>943376.09999999963</v>
      </c>
      <c r="H20" s="24">
        <f t="shared" si="0"/>
        <v>0</v>
      </c>
      <c r="I20"/>
      <c r="J20"/>
      <c r="K20" s="86"/>
    </row>
    <row r="21" spans="1:11" x14ac:dyDescent="0.25">
      <c r="A21" s="3"/>
      <c r="B21" s="1" t="s">
        <v>12</v>
      </c>
      <c r="C21" s="17" t="s">
        <v>147</v>
      </c>
      <c r="D21" s="18">
        <v>576470.1</v>
      </c>
      <c r="E21" s="19">
        <v>314197.95058770612</v>
      </c>
      <c r="F21" s="19">
        <v>15678.546887498538</v>
      </c>
      <c r="G21" s="19">
        <v>14325.077694123574</v>
      </c>
      <c r="H21" s="24">
        <f t="shared" si="0"/>
        <v>232268.52483067178</v>
      </c>
      <c r="I21"/>
      <c r="J21"/>
      <c r="K21" s="86"/>
    </row>
    <row r="22" spans="1:11" x14ac:dyDescent="0.25">
      <c r="A22" s="3"/>
      <c r="B22" s="1" t="s">
        <v>13</v>
      </c>
      <c r="C22" s="17" t="s">
        <v>103</v>
      </c>
      <c r="D22" s="18">
        <v>17645258.07</v>
      </c>
      <c r="E22" s="19">
        <v>6522787.4534247983</v>
      </c>
      <c r="F22" s="19">
        <v>1067169.3473255723</v>
      </c>
      <c r="G22" s="19">
        <v>986402.55737031717</v>
      </c>
      <c r="H22" s="24">
        <f t="shared" si="0"/>
        <v>9068898.711879313</v>
      </c>
      <c r="I22"/>
      <c r="J22"/>
      <c r="K22" s="86"/>
    </row>
    <row r="23" spans="1:11" x14ac:dyDescent="0.25">
      <c r="A23" s="3"/>
      <c r="B23" s="1" t="s">
        <v>14</v>
      </c>
      <c r="C23" s="17" t="s">
        <v>148</v>
      </c>
      <c r="D23" s="18">
        <v>7908784.0099999998</v>
      </c>
      <c r="E23" s="19">
        <v>2546379.1030325973</v>
      </c>
      <c r="F23" s="19">
        <v>465267.54459158715</v>
      </c>
      <c r="G23" s="19">
        <v>429188.4117136118</v>
      </c>
      <c r="H23" s="24">
        <f t="shared" si="0"/>
        <v>4467948.9506622031</v>
      </c>
      <c r="I23"/>
      <c r="J23"/>
      <c r="K23" s="86"/>
    </row>
    <row r="24" spans="1:11" x14ac:dyDescent="0.25">
      <c r="A24" s="3"/>
      <c r="B24" s="1" t="s">
        <v>15</v>
      </c>
      <c r="C24" s="17" t="s">
        <v>149</v>
      </c>
      <c r="D24" s="18">
        <v>10670015.210000001</v>
      </c>
      <c r="E24" s="19">
        <v>5323320.5940376678</v>
      </c>
      <c r="F24" s="19">
        <v>944855.4</v>
      </c>
      <c r="G24" s="19">
        <v>530942.63784378243</v>
      </c>
      <c r="H24" s="24">
        <f t="shared" si="0"/>
        <v>3870896.5781185506</v>
      </c>
      <c r="I24"/>
      <c r="J24"/>
      <c r="K24" s="86"/>
    </row>
    <row r="25" spans="1:11" x14ac:dyDescent="0.25">
      <c r="A25" s="3"/>
      <c r="B25" s="1" t="s">
        <v>16</v>
      </c>
      <c r="C25" s="17" t="s">
        <v>150</v>
      </c>
      <c r="D25" s="18">
        <v>494176</v>
      </c>
      <c r="E25" s="19">
        <v>334046.40400000004</v>
      </c>
      <c r="F25" s="19">
        <v>80064.797999999981</v>
      </c>
      <c r="G25" s="19">
        <v>80064.797999999952</v>
      </c>
      <c r="H25" s="24">
        <f t="shared" si="0"/>
        <v>0</v>
      </c>
      <c r="I25"/>
      <c r="J25"/>
      <c r="K25" s="86"/>
    </row>
    <row r="26" spans="1:11" x14ac:dyDescent="0.25">
      <c r="A26" s="3"/>
      <c r="B26" s="1" t="s">
        <v>17</v>
      </c>
      <c r="C26" s="17" t="s">
        <v>151</v>
      </c>
      <c r="D26" s="18">
        <v>15940</v>
      </c>
      <c r="E26" s="19">
        <v>0</v>
      </c>
      <c r="F26" s="19">
        <v>0</v>
      </c>
      <c r="G26" s="19">
        <v>0</v>
      </c>
      <c r="H26" s="24">
        <f t="shared" si="0"/>
        <v>15940</v>
      </c>
      <c r="I26"/>
      <c r="J26"/>
      <c r="K26" s="86"/>
    </row>
    <row r="27" spans="1:11" x14ac:dyDescent="0.25">
      <c r="A27" s="3"/>
      <c r="B27" s="1" t="s">
        <v>18</v>
      </c>
      <c r="C27" s="17" t="s">
        <v>104</v>
      </c>
      <c r="D27" s="18">
        <v>15740382.4</v>
      </c>
      <c r="E27" s="19">
        <v>12080682.580000002</v>
      </c>
      <c r="F27" s="19">
        <v>1285914.5281741838</v>
      </c>
      <c r="G27" s="19">
        <v>1205036.3906847602</v>
      </c>
      <c r="H27" s="24">
        <f t="shared" si="0"/>
        <v>1168748.9011410531</v>
      </c>
      <c r="I27"/>
      <c r="J27"/>
      <c r="K27" s="86"/>
    </row>
    <row r="28" spans="1:11" x14ac:dyDescent="0.25">
      <c r="A28" s="3"/>
      <c r="B28" s="1" t="s">
        <v>72</v>
      </c>
      <c r="C28" s="17" t="s">
        <v>105</v>
      </c>
      <c r="D28" s="18">
        <v>1742606</v>
      </c>
      <c r="E28" s="19">
        <v>209076.80000000005</v>
      </c>
      <c r="F28" s="19">
        <v>91673.894919553743</v>
      </c>
      <c r="G28" s="19">
        <v>83760.036989949018</v>
      </c>
      <c r="H28" s="24">
        <f t="shared" si="0"/>
        <v>1358095.2680904972</v>
      </c>
      <c r="I28"/>
      <c r="J28"/>
      <c r="K28" s="86"/>
    </row>
    <row r="29" spans="1:11" x14ac:dyDescent="0.25">
      <c r="A29" s="3"/>
      <c r="B29" s="1" t="s">
        <v>19</v>
      </c>
      <c r="C29" s="17" t="s">
        <v>106</v>
      </c>
      <c r="D29" s="18">
        <v>6953869.7200000007</v>
      </c>
      <c r="E29" s="19">
        <v>2063467.9645408308</v>
      </c>
      <c r="F29" s="19">
        <v>292346.68413510814</v>
      </c>
      <c r="G29" s="19">
        <v>267109.50918506907</v>
      </c>
      <c r="H29" s="24">
        <f t="shared" si="0"/>
        <v>4330945.5621389924</v>
      </c>
      <c r="I29"/>
      <c r="J29"/>
      <c r="K29" s="86"/>
    </row>
    <row r="30" spans="1:11" x14ac:dyDescent="0.25">
      <c r="A30" s="3"/>
      <c r="B30" s="1" t="s">
        <v>20</v>
      </c>
      <c r="C30" s="17" t="s">
        <v>152</v>
      </c>
      <c r="D30" s="18">
        <v>4196667.21</v>
      </c>
      <c r="E30" s="19">
        <v>3461417.8691093968</v>
      </c>
      <c r="F30" s="19">
        <v>74744.765148093895</v>
      </c>
      <c r="G30" s="19">
        <v>69161.720395433425</v>
      </c>
      <c r="H30" s="24">
        <f t="shared" si="0"/>
        <v>591342.85534707597</v>
      </c>
      <c r="I30"/>
      <c r="J30"/>
      <c r="K30" s="86"/>
    </row>
    <row r="31" spans="1:11" x14ac:dyDescent="0.25">
      <c r="A31" s="3"/>
      <c r="B31" s="1" t="s">
        <v>21</v>
      </c>
      <c r="C31" s="17" t="s">
        <v>107</v>
      </c>
      <c r="D31" s="18">
        <v>701359089.64999998</v>
      </c>
      <c r="E31" s="19">
        <v>354930994.69</v>
      </c>
      <c r="F31" s="19">
        <v>85000000</v>
      </c>
      <c r="G31" s="19">
        <v>141000000</v>
      </c>
      <c r="H31" s="24">
        <f t="shared" si="0"/>
        <v>120428094.95999992</v>
      </c>
      <c r="I31"/>
      <c r="J31"/>
      <c r="K31" s="86"/>
    </row>
    <row r="32" spans="1:11" x14ac:dyDescent="0.25">
      <c r="A32" s="3"/>
      <c r="B32" s="1" t="s">
        <v>22</v>
      </c>
      <c r="C32" s="17" t="s">
        <v>153</v>
      </c>
      <c r="D32" s="18">
        <v>128133038.66000001</v>
      </c>
      <c r="E32" s="19">
        <v>51263124.68</v>
      </c>
      <c r="F32" s="19">
        <v>5500000</v>
      </c>
      <c r="G32" s="19">
        <v>5500000</v>
      </c>
      <c r="H32" s="24">
        <f t="shared" si="0"/>
        <v>65869913.980000012</v>
      </c>
      <c r="I32"/>
      <c r="J32"/>
      <c r="K32" s="86"/>
    </row>
    <row r="33" spans="1:11" x14ac:dyDescent="0.25">
      <c r="A33" s="3"/>
      <c r="B33" s="1" t="s">
        <v>23</v>
      </c>
      <c r="C33" s="17" t="s">
        <v>154</v>
      </c>
      <c r="D33" s="18">
        <v>113783.39</v>
      </c>
      <c r="E33" s="19">
        <v>0</v>
      </c>
      <c r="F33" s="19">
        <v>0</v>
      </c>
      <c r="G33" s="19">
        <v>0</v>
      </c>
      <c r="H33" s="24">
        <f t="shared" si="0"/>
        <v>113783.39</v>
      </c>
      <c r="I33"/>
      <c r="J33"/>
      <c r="K33" s="86"/>
    </row>
    <row r="34" spans="1:11" x14ac:dyDescent="0.25">
      <c r="A34" s="3"/>
      <c r="B34" s="1" t="s">
        <v>24</v>
      </c>
      <c r="C34" s="17" t="s">
        <v>155</v>
      </c>
      <c r="D34" s="18">
        <v>68564689.689999998</v>
      </c>
      <c r="E34" s="19">
        <v>24789630.314430505</v>
      </c>
      <c r="F34" s="19">
        <v>2628741.3289864864</v>
      </c>
      <c r="G34" s="19">
        <v>2402147.5900619039</v>
      </c>
      <c r="H34" s="24">
        <f t="shared" si="0"/>
        <v>38744170.456521101</v>
      </c>
      <c r="I34"/>
      <c r="J34"/>
      <c r="K34" s="86"/>
    </row>
    <row r="35" spans="1:11" x14ac:dyDescent="0.25">
      <c r="A35" s="3"/>
      <c r="B35" s="1" t="s">
        <v>25</v>
      </c>
      <c r="C35" s="17" t="s">
        <v>156</v>
      </c>
      <c r="D35" s="18">
        <v>124099848.31</v>
      </c>
      <c r="E35" s="19">
        <v>35918151.780000009</v>
      </c>
      <c r="F35" s="19">
        <v>4000000</v>
      </c>
      <c r="G35" s="19">
        <v>4000000</v>
      </c>
      <c r="H35" s="24">
        <f t="shared" si="0"/>
        <v>80181696.530000001</v>
      </c>
      <c r="I35"/>
      <c r="J35"/>
      <c r="K35" s="86"/>
    </row>
    <row r="36" spans="1:11" x14ac:dyDescent="0.25">
      <c r="A36" s="3"/>
      <c r="B36" s="1" t="s">
        <v>26</v>
      </c>
      <c r="C36" s="17" t="s">
        <v>157</v>
      </c>
      <c r="D36" s="18">
        <v>11783642.16</v>
      </c>
      <c r="E36" s="19">
        <v>6855184.1107221739</v>
      </c>
      <c r="F36" s="19">
        <v>554621.67745154398</v>
      </c>
      <c r="G36" s="19">
        <v>514084.23092198814</v>
      </c>
      <c r="H36" s="24">
        <f t="shared" si="0"/>
        <v>3859752.1409042934</v>
      </c>
      <c r="I36"/>
      <c r="J36"/>
      <c r="K36" s="86"/>
    </row>
    <row r="37" spans="1:11" x14ac:dyDescent="0.25">
      <c r="A37" s="3"/>
      <c r="B37" s="1" t="s">
        <v>27</v>
      </c>
      <c r="C37" s="17" t="s">
        <v>108</v>
      </c>
      <c r="D37" s="18">
        <v>7570097.5</v>
      </c>
      <c r="E37" s="19">
        <v>441157.59773082449</v>
      </c>
      <c r="F37" s="19">
        <v>426165.79292291141</v>
      </c>
      <c r="G37" s="19">
        <v>389376.52436822833</v>
      </c>
      <c r="H37" s="24">
        <f t="shared" si="0"/>
        <v>6313397.5849780357</v>
      </c>
      <c r="I37"/>
      <c r="J37"/>
      <c r="K37" s="86"/>
    </row>
    <row r="38" spans="1:11" x14ac:dyDescent="0.25">
      <c r="A38" s="3"/>
      <c r="B38" s="1" t="s">
        <v>28</v>
      </c>
      <c r="C38" s="17" t="s">
        <v>158</v>
      </c>
      <c r="D38" s="18">
        <v>8360379</v>
      </c>
      <c r="E38" s="19">
        <v>5507190.8000000007</v>
      </c>
      <c r="F38" s="19">
        <v>650000</v>
      </c>
      <c r="G38" s="19">
        <v>650000</v>
      </c>
      <c r="H38" s="24">
        <f t="shared" si="0"/>
        <v>1553188.1999999993</v>
      </c>
      <c r="I38"/>
      <c r="J38"/>
      <c r="K38" s="86"/>
    </row>
    <row r="39" spans="1:11" x14ac:dyDescent="0.25">
      <c r="A39" s="3"/>
      <c r="B39" s="1" t="s">
        <v>77</v>
      </c>
      <c r="C39" s="17" t="s">
        <v>159</v>
      </c>
      <c r="D39" s="18">
        <v>12060807.92</v>
      </c>
      <c r="E39" s="19">
        <v>3157962.3445369154</v>
      </c>
      <c r="F39" s="19">
        <v>568209.31806842459</v>
      </c>
      <c r="G39" s="19">
        <v>520174.40970486077</v>
      </c>
      <c r="H39" s="24">
        <f t="shared" si="0"/>
        <v>7814461.847689799</v>
      </c>
      <c r="I39"/>
      <c r="J39"/>
      <c r="K39" s="86"/>
    </row>
    <row r="40" spans="1:11" x14ac:dyDescent="0.25">
      <c r="A40" s="3"/>
      <c r="B40" s="1" t="s">
        <v>78</v>
      </c>
      <c r="C40" s="17" t="s">
        <v>160</v>
      </c>
      <c r="D40" s="18">
        <v>839146.3600000001</v>
      </c>
      <c r="E40" s="19">
        <v>495576.13565825415</v>
      </c>
      <c r="F40" s="19">
        <v>45354.520325398902</v>
      </c>
      <c r="G40" s="19">
        <v>42139.90088754383</v>
      </c>
      <c r="H40" s="24">
        <f t="shared" si="0"/>
        <v>256075.80312880327</v>
      </c>
      <c r="I40"/>
      <c r="J40"/>
      <c r="K40" s="86"/>
    </row>
    <row r="41" spans="1:11" x14ac:dyDescent="0.25">
      <c r="A41" s="3"/>
      <c r="B41" s="1" t="s">
        <v>29</v>
      </c>
      <c r="C41" s="17" t="s">
        <v>161</v>
      </c>
      <c r="D41" s="18">
        <v>9978</v>
      </c>
      <c r="E41" s="19">
        <v>4150.1550000000007</v>
      </c>
      <c r="F41" s="19">
        <v>2913.9224999999997</v>
      </c>
      <c r="G41" s="19">
        <v>2913.9224999999997</v>
      </c>
      <c r="H41" s="24">
        <f t="shared" si="0"/>
        <v>0</v>
      </c>
      <c r="I41"/>
      <c r="J41"/>
      <c r="K41" s="86"/>
    </row>
    <row r="42" spans="1:11" x14ac:dyDescent="0.25">
      <c r="A42" s="3"/>
      <c r="B42" s="1" t="s">
        <v>30</v>
      </c>
      <c r="C42" s="17" t="s">
        <v>162</v>
      </c>
      <c r="D42" s="18">
        <v>682848.5</v>
      </c>
      <c r="E42" s="19">
        <v>45124.829999999987</v>
      </c>
      <c r="F42" s="19">
        <v>38122.921109876595</v>
      </c>
      <c r="G42" s="19">
        <v>34831.914637534159</v>
      </c>
      <c r="H42" s="24">
        <f t="shared" si="0"/>
        <v>564768.83425258927</v>
      </c>
      <c r="I42"/>
      <c r="J42"/>
      <c r="K42" s="86"/>
    </row>
    <row r="43" spans="1:11" x14ac:dyDescent="0.25">
      <c r="A43" s="3"/>
      <c r="B43" s="1" t="s">
        <v>31</v>
      </c>
      <c r="C43" s="17" t="s">
        <v>163</v>
      </c>
      <c r="D43" s="18">
        <v>8283.51</v>
      </c>
      <c r="E43" s="19">
        <v>6766</v>
      </c>
      <c r="F43" s="19">
        <v>758.75500000000011</v>
      </c>
      <c r="G43" s="19">
        <v>758.75500000000011</v>
      </c>
      <c r="H43" s="24">
        <f t="shared" si="0"/>
        <v>0</v>
      </c>
      <c r="I43"/>
      <c r="J43"/>
      <c r="K43" s="86"/>
    </row>
    <row r="44" spans="1:11" x14ac:dyDescent="0.25">
      <c r="A44" s="3"/>
      <c r="B44" s="1" t="s">
        <v>32</v>
      </c>
      <c r="C44" s="17" t="s">
        <v>164</v>
      </c>
      <c r="D44" s="18">
        <v>4570396.79</v>
      </c>
      <c r="E44" s="19">
        <v>2241261.35</v>
      </c>
      <c r="F44" s="19">
        <v>230998.96</v>
      </c>
      <c r="G44" s="19">
        <v>231999.99</v>
      </c>
      <c r="H44" s="24">
        <f t="shared" si="0"/>
        <v>1866136.4900000002</v>
      </c>
      <c r="I44"/>
      <c r="J44"/>
      <c r="K44" s="86"/>
    </row>
    <row r="45" spans="1:11" x14ac:dyDescent="0.25">
      <c r="A45" s="3"/>
      <c r="B45" s="1" t="s">
        <v>33</v>
      </c>
      <c r="C45" s="17" t="s">
        <v>109</v>
      </c>
      <c r="D45" s="18">
        <v>252771.5</v>
      </c>
      <c r="E45" s="19">
        <v>104453.61142857143</v>
      </c>
      <c r="F45" s="19">
        <v>18064.591428571424</v>
      </c>
      <c r="G45" s="19">
        <v>18064.591428571439</v>
      </c>
      <c r="H45" s="24">
        <f t="shared" si="0"/>
        <v>112188.70571428572</v>
      </c>
      <c r="I45"/>
      <c r="J45"/>
      <c r="K45" s="86"/>
    </row>
    <row r="46" spans="1:11" x14ac:dyDescent="0.25">
      <c r="A46" s="3"/>
      <c r="B46" s="1" t="s">
        <v>71</v>
      </c>
      <c r="C46" s="17" t="s">
        <v>165</v>
      </c>
      <c r="D46" s="18">
        <v>105000</v>
      </c>
      <c r="E46" s="19">
        <v>64000</v>
      </c>
      <c r="F46" s="19">
        <v>0</v>
      </c>
      <c r="G46" s="19">
        <v>0</v>
      </c>
      <c r="H46" s="24">
        <f t="shared" si="0"/>
        <v>41000</v>
      </c>
      <c r="I46"/>
      <c r="J46"/>
      <c r="K46" s="86"/>
    </row>
    <row r="47" spans="1:11" x14ac:dyDescent="0.25">
      <c r="A47" s="3"/>
      <c r="B47" s="1" t="s">
        <v>34</v>
      </c>
      <c r="C47" s="17" t="s">
        <v>110</v>
      </c>
      <c r="D47" s="18">
        <v>666289477.79999995</v>
      </c>
      <c r="E47" s="19">
        <v>74051880.949999988</v>
      </c>
      <c r="F47" s="19">
        <v>33379701.980684102</v>
      </c>
      <c r="G47" s="19">
        <v>32465087.017706845</v>
      </c>
      <c r="H47" s="24">
        <f t="shared" si="0"/>
        <v>526392807.85160899</v>
      </c>
      <c r="I47"/>
      <c r="J47"/>
      <c r="K47" s="86"/>
    </row>
    <row r="48" spans="1:11" x14ac:dyDescent="0.25">
      <c r="A48" s="3"/>
      <c r="B48" s="1" t="s">
        <v>35</v>
      </c>
      <c r="C48" s="17" t="s">
        <v>111</v>
      </c>
      <c r="D48" s="18">
        <v>2466958</v>
      </c>
      <c r="E48" s="19">
        <v>1285086.55</v>
      </c>
      <c r="F48" s="19">
        <v>237318.90484519018</v>
      </c>
      <c r="G48" s="19">
        <v>221537.80141977436</v>
      </c>
      <c r="H48" s="24">
        <f t="shared" si="0"/>
        <v>723014.74373503542</v>
      </c>
      <c r="I48"/>
      <c r="J48"/>
      <c r="K48" s="86"/>
    </row>
    <row r="49" spans="1:11" x14ac:dyDescent="0.25">
      <c r="A49" s="3"/>
      <c r="B49" s="1" t="s">
        <v>36</v>
      </c>
      <c r="C49" s="17" t="s">
        <v>112</v>
      </c>
      <c r="D49" s="18">
        <v>995334.73</v>
      </c>
      <c r="E49" s="19">
        <v>278825.6524557154</v>
      </c>
      <c r="F49" s="19">
        <v>42832.688079040898</v>
      </c>
      <c r="G49" s="19">
        <v>39135.105375719955</v>
      </c>
      <c r="H49" s="24">
        <f t="shared" si="0"/>
        <v>634541.28408952372</v>
      </c>
      <c r="I49"/>
      <c r="J49"/>
      <c r="K49" s="86"/>
    </row>
    <row r="50" spans="1:11" x14ac:dyDescent="0.25">
      <c r="A50" s="3"/>
      <c r="B50" s="1" t="s">
        <v>79</v>
      </c>
      <c r="C50" s="17" t="s">
        <v>166</v>
      </c>
      <c r="D50" s="18">
        <v>262272</v>
      </c>
      <c r="E50" s="19">
        <v>181827.77000000002</v>
      </c>
      <c r="F50" s="19">
        <v>40222.114999999991</v>
      </c>
      <c r="G50" s="19">
        <v>40222.114999999991</v>
      </c>
      <c r="H50" s="24">
        <f t="shared" si="0"/>
        <v>0</v>
      </c>
      <c r="I50"/>
      <c r="J50"/>
      <c r="K50" s="86"/>
    </row>
    <row r="51" spans="1:11" x14ac:dyDescent="0.25">
      <c r="A51" s="3"/>
      <c r="B51" s="1" t="s">
        <v>37</v>
      </c>
      <c r="C51" s="17" t="s">
        <v>114</v>
      </c>
      <c r="D51" s="18">
        <v>415965551.45999998</v>
      </c>
      <c r="E51" s="19">
        <v>279774796.23000002</v>
      </c>
      <c r="F51" s="19">
        <v>28000000</v>
      </c>
      <c r="G51" s="19">
        <v>28000000</v>
      </c>
      <c r="H51" s="24">
        <f t="shared" si="0"/>
        <v>80190755.229999959</v>
      </c>
      <c r="I51"/>
      <c r="J51"/>
      <c r="K51" s="86"/>
    </row>
    <row r="52" spans="1:11" x14ac:dyDescent="0.25">
      <c r="A52" s="3"/>
      <c r="B52" s="1" t="s">
        <v>38</v>
      </c>
      <c r="C52" s="17" t="s">
        <v>167</v>
      </c>
      <c r="D52" s="18">
        <v>1631528.5</v>
      </c>
      <c r="E52" s="19">
        <v>1200578.4037820774</v>
      </c>
      <c r="F52" s="19">
        <v>151262.06167854738</v>
      </c>
      <c r="G52" s="19">
        <v>141747.59435715858</v>
      </c>
      <c r="H52" s="24">
        <f t="shared" si="0"/>
        <v>137940.4401822167</v>
      </c>
      <c r="I52"/>
      <c r="J52"/>
      <c r="K52" s="86"/>
    </row>
    <row r="53" spans="1:11" x14ac:dyDescent="0.25">
      <c r="A53" s="3"/>
      <c r="B53" s="1" t="s">
        <v>39</v>
      </c>
      <c r="C53" s="17" t="s">
        <v>115</v>
      </c>
      <c r="D53" s="18">
        <v>194460.44</v>
      </c>
      <c r="E53" s="19">
        <v>175764.81999999998</v>
      </c>
      <c r="F53" s="19">
        <v>9347.8100000000122</v>
      </c>
      <c r="G53" s="19">
        <v>9347.8099999999977</v>
      </c>
      <c r="H53" s="24">
        <f t="shared" si="0"/>
        <v>0</v>
      </c>
      <c r="I53"/>
      <c r="J53"/>
      <c r="K53" s="86"/>
    </row>
    <row r="54" spans="1:11" x14ac:dyDescent="0.25">
      <c r="A54" s="3"/>
      <c r="B54" s="1" t="s">
        <v>40</v>
      </c>
      <c r="C54" s="17" t="s">
        <v>116</v>
      </c>
      <c r="D54" s="18">
        <v>7434569.910000002</v>
      </c>
      <c r="E54" s="19">
        <v>4891349.75</v>
      </c>
      <c r="F54" s="19">
        <v>203665.77159036807</v>
      </c>
      <c r="G54" s="19">
        <v>234922.28429956528</v>
      </c>
      <c r="H54" s="24">
        <f t="shared" si="0"/>
        <v>2104632.1041100686</v>
      </c>
      <c r="I54"/>
      <c r="J54"/>
      <c r="K54" s="86"/>
    </row>
    <row r="55" spans="1:11" x14ac:dyDescent="0.25">
      <c r="A55" s="3"/>
      <c r="B55" s="1" t="s">
        <v>41</v>
      </c>
      <c r="C55" s="17" t="s">
        <v>117</v>
      </c>
      <c r="D55" s="18">
        <v>51500</v>
      </c>
      <c r="E55" s="19">
        <v>0</v>
      </c>
      <c r="F55" s="19">
        <v>0</v>
      </c>
      <c r="G55" s="19">
        <v>0</v>
      </c>
      <c r="H55" s="24">
        <f t="shared" si="0"/>
        <v>51500</v>
      </c>
      <c r="I55"/>
      <c r="J55"/>
      <c r="K55" s="86"/>
    </row>
    <row r="56" spans="1:11" x14ac:dyDescent="0.25">
      <c r="A56" s="3"/>
      <c r="B56" s="1" t="s">
        <v>42</v>
      </c>
      <c r="C56" s="17" t="s">
        <v>168</v>
      </c>
      <c r="D56" s="18">
        <v>1637799.99</v>
      </c>
      <c r="E56" s="19">
        <v>122803.52</v>
      </c>
      <c r="F56" s="19">
        <v>90566.014128896175</v>
      </c>
      <c r="G56" s="19">
        <v>82747.795325215964</v>
      </c>
      <c r="H56" s="24">
        <f t="shared" si="0"/>
        <v>1341682.6605458879</v>
      </c>
      <c r="I56"/>
      <c r="J56"/>
      <c r="K56" s="86"/>
    </row>
    <row r="57" spans="1:11" x14ac:dyDescent="0.25">
      <c r="A57" s="3"/>
      <c r="B57" s="1" t="s">
        <v>44</v>
      </c>
      <c r="C57" s="17" t="s">
        <v>120</v>
      </c>
      <c r="D57" s="18">
        <v>6285485.6100000003</v>
      </c>
      <c r="E57" s="19">
        <v>2837831.5100000002</v>
      </c>
      <c r="F57" s="19">
        <v>885680.8</v>
      </c>
      <c r="G57" s="19">
        <v>187902.67</v>
      </c>
      <c r="H57" s="24">
        <f t="shared" si="0"/>
        <v>2374070.63</v>
      </c>
      <c r="I57"/>
      <c r="J57"/>
      <c r="K57" s="86"/>
    </row>
    <row r="58" spans="1:11" x14ac:dyDescent="0.25">
      <c r="A58" s="3"/>
      <c r="B58" s="1" t="s">
        <v>80</v>
      </c>
      <c r="C58" s="17" t="s">
        <v>121</v>
      </c>
      <c r="D58" s="18">
        <v>155000</v>
      </c>
      <c r="E58" s="19">
        <v>139.98999999999944</v>
      </c>
      <c r="F58" s="19">
        <v>0</v>
      </c>
      <c r="G58" s="19">
        <v>0</v>
      </c>
      <c r="H58" s="24">
        <f t="shared" si="0"/>
        <v>154860.01</v>
      </c>
      <c r="I58"/>
      <c r="J58"/>
      <c r="K58" s="86"/>
    </row>
    <row r="59" spans="1:11" x14ac:dyDescent="0.25">
      <c r="A59" s="3"/>
      <c r="B59" s="1" t="s">
        <v>81</v>
      </c>
      <c r="C59" s="17" t="s">
        <v>169</v>
      </c>
      <c r="D59" s="18">
        <v>5525408</v>
      </c>
      <c r="E59" s="19">
        <v>858859.35999999987</v>
      </c>
      <c r="F59" s="19">
        <v>278964.81505558972</v>
      </c>
      <c r="G59" s="19">
        <v>254882.8458576441</v>
      </c>
      <c r="H59" s="24">
        <f t="shared" si="0"/>
        <v>4132700.9790867665</v>
      </c>
      <c r="I59"/>
      <c r="J59"/>
      <c r="K59" s="86"/>
    </row>
    <row r="60" spans="1:11" x14ac:dyDescent="0.25">
      <c r="A60" s="3"/>
      <c r="B60" s="1" t="s">
        <v>45</v>
      </c>
      <c r="C60" s="17" t="s">
        <v>122</v>
      </c>
      <c r="D60" s="18">
        <v>29789102.030000001</v>
      </c>
      <c r="E60" s="19">
        <v>2537698.3599999994</v>
      </c>
      <c r="F60" s="19">
        <v>629080.36994269234</v>
      </c>
      <c r="G60" s="19">
        <v>546539.91736484854</v>
      </c>
      <c r="H60" s="24">
        <f t="shared" si="0"/>
        <v>26075783.38269246</v>
      </c>
      <c r="I60"/>
      <c r="J60"/>
      <c r="K60" s="86"/>
    </row>
    <row r="61" spans="1:11" x14ac:dyDescent="0.25">
      <c r="A61" s="3"/>
      <c r="B61" s="1" t="s">
        <v>46</v>
      </c>
      <c r="C61" s="17" t="s">
        <v>170</v>
      </c>
      <c r="D61" s="18">
        <v>279755500</v>
      </c>
      <c r="E61" s="19">
        <v>279755500</v>
      </c>
      <c r="F61" s="19">
        <v>0</v>
      </c>
      <c r="G61" s="19">
        <v>0</v>
      </c>
      <c r="H61" s="24">
        <f t="shared" si="0"/>
        <v>0</v>
      </c>
      <c r="I61"/>
      <c r="J61"/>
      <c r="K61" s="86"/>
    </row>
    <row r="62" spans="1:11" x14ac:dyDescent="0.25">
      <c r="A62" s="3"/>
      <c r="B62" s="1" t="s">
        <v>47</v>
      </c>
      <c r="C62" s="17" t="s">
        <v>171</v>
      </c>
      <c r="D62" s="18">
        <v>12437795.640000001</v>
      </c>
      <c r="E62" s="19">
        <v>6436289.1500000004</v>
      </c>
      <c r="F62" s="19">
        <v>143933.82691067099</v>
      </c>
      <c r="G62" s="19">
        <v>125442.86173055039</v>
      </c>
      <c r="H62" s="24">
        <f t="shared" si="0"/>
        <v>5732129.801358779</v>
      </c>
      <c r="I62"/>
      <c r="J62"/>
      <c r="K62" s="86"/>
    </row>
    <row r="63" spans="1:11" x14ac:dyDescent="0.25">
      <c r="A63" s="3"/>
      <c r="B63" s="1" t="s">
        <v>48</v>
      </c>
      <c r="C63" s="17" t="s">
        <v>172</v>
      </c>
      <c r="D63" s="18">
        <v>18487136.639999993</v>
      </c>
      <c r="E63" s="19">
        <v>12250537.979999999</v>
      </c>
      <c r="F63" s="19">
        <v>368886.52133146301</v>
      </c>
      <c r="G63" s="19">
        <v>340866.23258900974</v>
      </c>
      <c r="H63" s="24">
        <f t="shared" si="0"/>
        <v>5526845.9060795214</v>
      </c>
      <c r="I63"/>
      <c r="J63"/>
      <c r="K63" s="86"/>
    </row>
    <row r="64" spans="1:11" x14ac:dyDescent="0.25">
      <c r="A64" s="3"/>
      <c r="B64" s="1" t="s">
        <v>49</v>
      </c>
      <c r="C64" s="17" t="s">
        <v>173</v>
      </c>
      <c r="D64" s="18">
        <v>1447923.2900000063</v>
      </c>
      <c r="E64" s="19">
        <v>864129.83000000007</v>
      </c>
      <c r="F64" s="19">
        <v>151735.51</v>
      </c>
      <c r="G64" s="19">
        <v>132678.31</v>
      </c>
      <c r="H64" s="24">
        <f t="shared" si="0"/>
        <v>299379.64000000618</v>
      </c>
      <c r="I64"/>
      <c r="J64"/>
      <c r="K64" s="86"/>
    </row>
    <row r="65" spans="1:11" x14ac:dyDescent="0.25">
      <c r="A65" s="3"/>
      <c r="B65" s="1" t="s">
        <v>50</v>
      </c>
      <c r="C65" s="17" t="s">
        <v>123</v>
      </c>
      <c r="D65" s="18">
        <v>342608776.74000001</v>
      </c>
      <c r="E65" s="19">
        <v>220370779.14999998</v>
      </c>
      <c r="F65" s="19">
        <v>22319181.182684183</v>
      </c>
      <c r="G65" s="19">
        <v>20816300.540483508</v>
      </c>
      <c r="H65" s="24">
        <f t="shared" si="0"/>
        <v>79102515.866832346</v>
      </c>
      <c r="I65"/>
      <c r="J65"/>
      <c r="K65" s="86"/>
    </row>
    <row r="66" spans="1:11" x14ac:dyDescent="0.25">
      <c r="A66" s="3"/>
      <c r="B66" s="1" t="s">
        <v>51</v>
      </c>
      <c r="C66" s="17" t="s">
        <v>124</v>
      </c>
      <c r="D66" s="18">
        <v>390242368.63999999</v>
      </c>
      <c r="E66" s="19">
        <v>209313475.97683841</v>
      </c>
      <c r="F66" s="19">
        <v>21117261.374579102</v>
      </c>
      <c r="G66" s="19">
        <v>19585141.62619454</v>
      </c>
      <c r="H66" s="24">
        <f t="shared" si="0"/>
        <v>140226489.66238794</v>
      </c>
      <c r="I66"/>
      <c r="J66"/>
      <c r="K66" s="86"/>
    </row>
    <row r="67" spans="1:11" x14ac:dyDescent="0.25">
      <c r="A67" s="3"/>
      <c r="B67" s="1" t="s">
        <v>52</v>
      </c>
      <c r="C67" s="17" t="s">
        <v>125</v>
      </c>
      <c r="D67" s="18">
        <v>212185173.30999997</v>
      </c>
      <c r="E67" s="19">
        <v>71386305.223467171</v>
      </c>
      <c r="F67" s="19">
        <v>9445140.163404353</v>
      </c>
      <c r="G67" s="19">
        <v>8658808.5535187703</v>
      </c>
      <c r="H67" s="24">
        <f t="shared" si="0"/>
        <v>122694919.36960968</v>
      </c>
      <c r="I67"/>
      <c r="J67"/>
      <c r="K67" s="86"/>
    </row>
    <row r="68" spans="1:11" x14ac:dyDescent="0.25">
      <c r="A68" s="3"/>
      <c r="B68" s="1" t="s">
        <v>53</v>
      </c>
      <c r="C68" s="17" t="s">
        <v>126</v>
      </c>
      <c r="D68" s="18">
        <v>94729901.620000005</v>
      </c>
      <c r="E68" s="19">
        <v>40448004.990000002</v>
      </c>
      <c r="F68" s="19">
        <v>4764307.3568819733</v>
      </c>
      <c r="G68" s="19">
        <v>4395920.7827688716</v>
      </c>
      <c r="H68" s="24">
        <f t="shared" si="0"/>
        <v>45121668.490349159</v>
      </c>
      <c r="I68"/>
      <c r="J68"/>
      <c r="K68" s="86"/>
    </row>
    <row r="69" spans="1:11" x14ac:dyDescent="0.25">
      <c r="A69" s="3"/>
      <c r="B69" s="1" t="s">
        <v>54</v>
      </c>
      <c r="C69" s="17" t="s">
        <v>127</v>
      </c>
      <c r="D69" s="18">
        <v>46034527.029999994</v>
      </c>
      <c r="E69" s="19">
        <v>22295685.139988415</v>
      </c>
      <c r="F69" s="19">
        <v>2919100.5276826955</v>
      </c>
      <c r="G69" s="19">
        <v>2709457.218408294</v>
      </c>
      <c r="H69" s="24">
        <f t="shared" si="0"/>
        <v>18110284.143920589</v>
      </c>
      <c r="I69"/>
      <c r="J69"/>
      <c r="K69" s="86"/>
    </row>
    <row r="70" spans="1:11" x14ac:dyDescent="0.25">
      <c r="A70" s="3"/>
      <c r="B70" s="1" t="s">
        <v>55</v>
      </c>
      <c r="C70" s="17" t="s">
        <v>128</v>
      </c>
      <c r="D70" s="18">
        <v>15432061.050000001</v>
      </c>
      <c r="E70" s="19">
        <v>6193938.8399999999</v>
      </c>
      <c r="F70" s="19">
        <v>846560.24019476352</v>
      </c>
      <c r="G70" s="19">
        <v>781789.51944943459</v>
      </c>
      <c r="H70" s="24">
        <f t="shared" si="0"/>
        <v>7609772.4503558027</v>
      </c>
      <c r="I70"/>
      <c r="J70"/>
      <c r="K70" s="86"/>
    </row>
    <row r="71" spans="1:11" x14ac:dyDescent="0.25">
      <c r="A71" s="3"/>
      <c r="B71" s="1" t="s">
        <v>56</v>
      </c>
      <c r="C71" s="17" t="s">
        <v>129</v>
      </c>
      <c r="D71" s="18">
        <v>18757065.600000001</v>
      </c>
      <c r="E71" s="19">
        <v>3008607.3200000003</v>
      </c>
      <c r="F71" s="19">
        <v>941437.89991458668</v>
      </c>
      <c r="G71" s="19">
        <v>860167.15434402484</v>
      </c>
      <c r="H71" s="24">
        <f t="shared" ref="H71:H86" si="1">D71-SUM(E71:G71)</f>
        <v>13946853.22574139</v>
      </c>
      <c r="I71"/>
      <c r="J71"/>
      <c r="K71" s="86"/>
    </row>
    <row r="72" spans="1:11" x14ac:dyDescent="0.25">
      <c r="A72" s="3"/>
      <c r="B72" s="1" t="s">
        <v>57</v>
      </c>
      <c r="C72" s="17" t="s">
        <v>174</v>
      </c>
      <c r="D72" s="18">
        <v>1130702.8</v>
      </c>
      <c r="E72" s="19">
        <v>730551.83</v>
      </c>
      <c r="F72" s="19">
        <v>85920.899566658074</v>
      </c>
      <c r="G72" s="19">
        <v>80254.205002479444</v>
      </c>
      <c r="H72" s="24">
        <f t="shared" si="1"/>
        <v>233975.86543086253</v>
      </c>
      <c r="I72"/>
      <c r="J72"/>
      <c r="K72" s="86"/>
    </row>
    <row r="73" spans="1:11" x14ac:dyDescent="0.25">
      <c r="A73" s="3"/>
      <c r="B73" s="1" t="s">
        <v>58</v>
      </c>
      <c r="C73" s="17" t="s">
        <v>175</v>
      </c>
      <c r="D73" s="18">
        <v>55551273.590000004</v>
      </c>
      <c r="E73" s="19">
        <v>4338553.9499999993</v>
      </c>
      <c r="F73" s="19">
        <v>1524417.6508408468</v>
      </c>
      <c r="G73" s="19">
        <v>1386485.2096566805</v>
      </c>
      <c r="H73" s="24">
        <f t="shared" si="1"/>
        <v>48301816.779502481</v>
      </c>
      <c r="I73"/>
      <c r="J73"/>
      <c r="K73" s="86"/>
    </row>
    <row r="74" spans="1:11" x14ac:dyDescent="0.25">
      <c r="A74" s="3"/>
      <c r="B74" s="1" t="s">
        <v>82</v>
      </c>
      <c r="C74" s="17" t="s">
        <v>176</v>
      </c>
      <c r="D74" s="18">
        <v>844404.16999999993</v>
      </c>
      <c r="E74" s="19">
        <v>585232.73991558875</v>
      </c>
      <c r="F74" s="19">
        <v>41675.136857941005</v>
      </c>
      <c r="G74" s="19">
        <v>38816.711270174412</v>
      </c>
      <c r="H74" s="24">
        <f t="shared" si="1"/>
        <v>178679.58195629576</v>
      </c>
      <c r="I74"/>
      <c r="J74"/>
      <c r="K74" s="86"/>
    </row>
    <row r="75" spans="1:11" x14ac:dyDescent="0.25">
      <c r="A75" s="3"/>
      <c r="B75" s="1" t="s">
        <v>59</v>
      </c>
      <c r="C75" s="17" t="s">
        <v>177</v>
      </c>
      <c r="D75" s="18">
        <v>7434.5</v>
      </c>
      <c r="E75" s="19">
        <v>0</v>
      </c>
      <c r="F75" s="19">
        <v>0</v>
      </c>
      <c r="G75" s="19">
        <v>0</v>
      </c>
      <c r="H75" s="24">
        <f t="shared" si="1"/>
        <v>7434.5</v>
      </c>
      <c r="I75"/>
      <c r="J75"/>
      <c r="K75" s="86"/>
    </row>
    <row r="76" spans="1:11" x14ac:dyDescent="0.25">
      <c r="A76" s="3"/>
      <c r="B76" s="1" t="s">
        <v>83</v>
      </c>
      <c r="C76" s="17" t="s">
        <v>178</v>
      </c>
      <c r="D76" s="18">
        <v>2500</v>
      </c>
      <c r="E76" s="19">
        <v>0</v>
      </c>
      <c r="F76" s="19">
        <v>0</v>
      </c>
      <c r="G76" s="19">
        <v>0</v>
      </c>
      <c r="H76" s="24">
        <f t="shared" si="1"/>
        <v>2500</v>
      </c>
      <c r="I76"/>
      <c r="J76"/>
      <c r="K76" s="86"/>
    </row>
    <row r="77" spans="1:11" x14ac:dyDescent="0.25">
      <c r="A77" s="3"/>
      <c r="B77" s="14" t="s">
        <v>84</v>
      </c>
      <c r="C77" s="17" t="s">
        <v>130</v>
      </c>
      <c r="D77" s="18">
        <v>59235481.920000002</v>
      </c>
      <c r="E77" s="19">
        <v>23525319.349999998</v>
      </c>
      <c r="F77" s="19">
        <v>2069509.3406859222</v>
      </c>
      <c r="G77" s="19">
        <v>1954247.6619706186</v>
      </c>
      <c r="H77" s="24">
        <f t="shared" si="1"/>
        <v>31686405.567343462</v>
      </c>
      <c r="I77"/>
      <c r="J77"/>
      <c r="K77" s="86"/>
    </row>
    <row r="78" spans="1:11" x14ac:dyDescent="0.25">
      <c r="A78" s="3"/>
      <c r="B78" s="15" t="s">
        <v>85</v>
      </c>
      <c r="C78" s="17" t="s">
        <v>179</v>
      </c>
      <c r="D78" s="18">
        <v>1482658.48</v>
      </c>
      <c r="E78" s="19">
        <v>275549.92000000004</v>
      </c>
      <c r="F78" s="19">
        <v>72160.571370883466</v>
      </c>
      <c r="G78" s="19">
        <v>65931.224287404562</v>
      </c>
      <c r="H78" s="24">
        <f t="shared" si="1"/>
        <v>1069016.764341712</v>
      </c>
      <c r="I78"/>
      <c r="J78"/>
      <c r="K78" s="86"/>
    </row>
    <row r="79" spans="1:11" x14ac:dyDescent="0.25">
      <c r="A79" s="3"/>
      <c r="B79" s="15" t="s">
        <v>86</v>
      </c>
      <c r="C79" s="17" t="s">
        <v>180</v>
      </c>
      <c r="D79" s="18">
        <v>5000</v>
      </c>
      <c r="E79" s="19">
        <v>833.59898755036636</v>
      </c>
      <c r="F79" s="19">
        <v>249.06614664267886</v>
      </c>
      <c r="G79" s="19">
        <v>227.56521552882225</v>
      </c>
      <c r="H79" s="24">
        <f t="shared" si="1"/>
        <v>3689.7696502781328</v>
      </c>
      <c r="I79"/>
      <c r="J79"/>
      <c r="K79" s="86"/>
    </row>
    <row r="80" spans="1:11" x14ac:dyDescent="0.25">
      <c r="A80" s="3"/>
      <c r="B80" s="14" t="s">
        <v>87</v>
      </c>
      <c r="C80" s="17" t="s">
        <v>131</v>
      </c>
      <c r="D80" s="18">
        <v>290636372.27999997</v>
      </c>
      <c r="E80" s="19">
        <v>183088402.24000001</v>
      </c>
      <c r="F80" s="19">
        <v>17000000</v>
      </c>
      <c r="G80" s="19">
        <v>17000000</v>
      </c>
      <c r="H80" s="24">
        <f t="shared" si="1"/>
        <v>73547970.039999962</v>
      </c>
      <c r="I80"/>
      <c r="J80"/>
      <c r="K80" s="86"/>
    </row>
    <row r="81" spans="1:11" x14ac:dyDescent="0.25">
      <c r="A81" s="3"/>
      <c r="B81" s="14" t="s">
        <v>88</v>
      </c>
      <c r="C81" s="17" t="s">
        <v>181</v>
      </c>
      <c r="D81" s="18">
        <v>2500</v>
      </c>
      <c r="E81" s="19">
        <v>0</v>
      </c>
      <c r="F81" s="19">
        <v>0</v>
      </c>
      <c r="G81" s="19">
        <v>0</v>
      </c>
      <c r="H81" s="24">
        <f t="shared" si="1"/>
        <v>2500</v>
      </c>
      <c r="I81"/>
      <c r="J81"/>
      <c r="K81" s="86"/>
    </row>
    <row r="82" spans="1:11" x14ac:dyDescent="0.25">
      <c r="A82" s="3"/>
      <c r="B82" s="14" t="s">
        <v>89</v>
      </c>
      <c r="C82" s="17" t="s">
        <v>182</v>
      </c>
      <c r="D82" s="18">
        <v>85644904.060000002</v>
      </c>
      <c r="E82" s="19">
        <v>27986893.010000002</v>
      </c>
      <c r="F82" s="19">
        <v>2500000</v>
      </c>
      <c r="G82" s="19">
        <v>2500000</v>
      </c>
      <c r="H82" s="24">
        <f t="shared" si="1"/>
        <v>52658011.049999997</v>
      </c>
      <c r="I82"/>
      <c r="J82"/>
      <c r="K82" s="86"/>
    </row>
    <row r="83" spans="1:11" x14ac:dyDescent="0.25">
      <c r="A83" s="3"/>
      <c r="B83" s="15" t="s">
        <v>96</v>
      </c>
      <c r="C83" s="17" t="s">
        <v>134</v>
      </c>
      <c r="D83" s="18">
        <v>821248.5</v>
      </c>
      <c r="E83" s="19">
        <v>96226.58</v>
      </c>
      <c r="F83" s="19">
        <v>23216.67</v>
      </c>
      <c r="G83" s="19">
        <v>23233.32</v>
      </c>
      <c r="H83" s="24">
        <f t="shared" si="1"/>
        <v>678571.92999999993</v>
      </c>
      <c r="I83"/>
      <c r="J83"/>
      <c r="K83" s="86"/>
    </row>
    <row r="84" spans="1:11" x14ac:dyDescent="0.25">
      <c r="A84" s="3"/>
      <c r="B84" s="14" t="s">
        <v>90</v>
      </c>
      <c r="C84" s="17" t="s">
        <v>135</v>
      </c>
      <c r="D84" s="18">
        <v>163609141.27999994</v>
      </c>
      <c r="E84" s="19">
        <v>37833838.865000002</v>
      </c>
      <c r="F84" s="19">
        <v>10700000</v>
      </c>
      <c r="G84" s="19">
        <v>10700000</v>
      </c>
      <c r="H84" s="24">
        <f t="shared" si="1"/>
        <v>104375302.41499993</v>
      </c>
      <c r="I84"/>
      <c r="J84"/>
      <c r="K84" s="86"/>
    </row>
    <row r="85" spans="1:11" x14ac:dyDescent="0.25">
      <c r="B85" s="2" t="s">
        <v>91</v>
      </c>
      <c r="C85" s="17" t="s">
        <v>136</v>
      </c>
      <c r="D85" s="18">
        <v>4276221.3900000006</v>
      </c>
      <c r="E85" s="19">
        <v>3047608.55</v>
      </c>
      <c r="F85" s="19">
        <v>390424.91048916354</v>
      </c>
      <c r="G85" s="19">
        <v>365670.70449976914</v>
      </c>
      <c r="H85" s="24">
        <f t="shared" si="1"/>
        <v>472517.2250110684</v>
      </c>
      <c r="I85"/>
      <c r="J85"/>
      <c r="K85" s="86"/>
    </row>
    <row r="86" spans="1:11" x14ac:dyDescent="0.25">
      <c r="B86" s="29" t="s">
        <v>92</v>
      </c>
      <c r="C86" s="29"/>
      <c r="D86" s="21">
        <v>4564200878.2000008</v>
      </c>
      <c r="E86" s="21">
        <v>2113749892.5388744</v>
      </c>
      <c r="F86" s="21">
        <v>306999999.99528301</v>
      </c>
      <c r="G86" s="21">
        <v>360999999.99999982</v>
      </c>
      <c r="H86" s="21">
        <f t="shared" si="1"/>
        <v>1782450985.6658435</v>
      </c>
      <c r="I86"/>
      <c r="J86"/>
      <c r="K86" s="86"/>
    </row>
  </sheetData>
  <mergeCells count="2">
    <mergeCell ref="B5:C5"/>
    <mergeCell ref="B86:C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showGridLines="0" tabSelected="1" zoomScale="80" zoomScaleNormal="80" workbookViewId="0">
      <selection activeCell="H1" sqref="H1:N1048576"/>
    </sheetView>
  </sheetViews>
  <sheetFormatPr defaultRowHeight="15" x14ac:dyDescent="0.25"/>
  <cols>
    <col min="3" max="3" width="15.140625" bestFit="1" customWidth="1"/>
    <col min="4" max="6" width="21.42578125" customWidth="1"/>
    <col min="8" max="8" width="15.140625" style="3" bestFit="1" customWidth="1"/>
    <col min="9" max="9" width="15.85546875" customWidth="1"/>
  </cols>
  <sheetData>
    <row r="2" spans="2:9" x14ac:dyDescent="0.25">
      <c r="B2" s="10" t="s">
        <v>68</v>
      </c>
    </row>
    <row r="3" spans="2:9" x14ac:dyDescent="0.25">
      <c r="B3" s="5" t="s">
        <v>63</v>
      </c>
      <c r="C3" s="5"/>
    </row>
    <row r="4" spans="2:9" x14ac:dyDescent="0.25">
      <c r="B4" s="6" t="s">
        <v>73</v>
      </c>
      <c r="C4" s="6"/>
    </row>
    <row r="5" spans="2:9" x14ac:dyDescent="0.25">
      <c r="B5" s="29" t="s">
        <v>0</v>
      </c>
      <c r="C5" s="29"/>
      <c r="D5" s="4" t="s">
        <v>69</v>
      </c>
      <c r="E5" s="28" t="s">
        <v>183</v>
      </c>
      <c r="F5" s="28" t="s">
        <v>60</v>
      </c>
    </row>
    <row r="6" spans="2:9" x14ac:dyDescent="0.25">
      <c r="B6" s="22" t="s">
        <v>1</v>
      </c>
      <c r="C6" s="17" t="s">
        <v>97</v>
      </c>
      <c r="D6" s="8">
        <v>158049648.63999999</v>
      </c>
      <c r="E6" s="19">
        <v>84332071.069999993</v>
      </c>
      <c r="F6" s="24">
        <v>434482.49</v>
      </c>
      <c r="I6" s="86"/>
    </row>
    <row r="7" spans="2:9" x14ac:dyDescent="0.25">
      <c r="B7" s="7" t="s">
        <v>93</v>
      </c>
      <c r="C7" s="17" t="s">
        <v>98</v>
      </c>
      <c r="D7" s="9">
        <v>2453843</v>
      </c>
      <c r="E7" s="19">
        <v>949994.19000000006</v>
      </c>
      <c r="F7" s="25">
        <v>0</v>
      </c>
      <c r="I7" s="86"/>
    </row>
    <row r="8" spans="2:9" x14ac:dyDescent="0.25">
      <c r="B8" s="7" t="s">
        <v>75</v>
      </c>
      <c r="C8" s="17" t="s">
        <v>99</v>
      </c>
      <c r="D8" s="9">
        <v>29609589.039999999</v>
      </c>
      <c r="E8" s="19">
        <v>22782832.089999996</v>
      </c>
      <c r="F8" s="25">
        <v>6772114.8499999978</v>
      </c>
      <c r="I8" s="86"/>
    </row>
    <row r="9" spans="2:9" x14ac:dyDescent="0.25">
      <c r="B9" s="7" t="s">
        <v>5</v>
      </c>
      <c r="C9" s="17" t="s">
        <v>100</v>
      </c>
      <c r="D9" s="9">
        <v>8723438.75</v>
      </c>
      <c r="E9" s="19">
        <v>2016135.5899999999</v>
      </c>
      <c r="F9" s="25">
        <v>2715904.6800000006</v>
      </c>
      <c r="I9" s="86"/>
    </row>
    <row r="10" spans="2:9" x14ac:dyDescent="0.25">
      <c r="B10" s="7" t="s">
        <v>8</v>
      </c>
      <c r="C10" s="17" t="s">
        <v>101</v>
      </c>
      <c r="D10" s="9">
        <v>4196752.29</v>
      </c>
      <c r="E10" s="19">
        <v>4031718.9000000004</v>
      </c>
      <c r="F10" s="25">
        <v>0</v>
      </c>
      <c r="I10" s="86"/>
    </row>
    <row r="11" spans="2:9" x14ac:dyDescent="0.25">
      <c r="B11" s="7" t="s">
        <v>11</v>
      </c>
      <c r="C11" s="17" t="s">
        <v>102</v>
      </c>
      <c r="D11" s="9">
        <v>6873051.21</v>
      </c>
      <c r="E11" s="19">
        <v>453771.74</v>
      </c>
      <c r="F11" s="25">
        <v>121168.70000000007</v>
      </c>
      <c r="I11" s="86"/>
    </row>
    <row r="12" spans="2:9" x14ac:dyDescent="0.25">
      <c r="B12" s="7" t="s">
        <v>13</v>
      </c>
      <c r="C12" s="17" t="s">
        <v>103</v>
      </c>
      <c r="D12" s="9">
        <v>37656237.859999999</v>
      </c>
      <c r="E12" s="19">
        <v>27969828.300000001</v>
      </c>
      <c r="F12" s="25">
        <v>94843.1</v>
      </c>
      <c r="I12" s="86"/>
    </row>
    <row r="13" spans="2:9" x14ac:dyDescent="0.25">
      <c r="B13" s="7" t="s">
        <v>18</v>
      </c>
      <c r="C13" s="17" t="s">
        <v>104</v>
      </c>
      <c r="D13" s="9">
        <v>775842.02</v>
      </c>
      <c r="E13" s="19">
        <v>0</v>
      </c>
      <c r="F13" s="25">
        <v>0</v>
      </c>
      <c r="I13" s="86"/>
    </row>
    <row r="14" spans="2:9" x14ac:dyDescent="0.25">
      <c r="B14" s="7" t="s">
        <v>72</v>
      </c>
      <c r="C14" s="17" t="s">
        <v>105</v>
      </c>
      <c r="D14" s="9">
        <v>1000000</v>
      </c>
      <c r="E14" s="19">
        <v>1000000</v>
      </c>
      <c r="F14" s="25">
        <v>0</v>
      </c>
      <c r="I14" s="86"/>
    </row>
    <row r="15" spans="2:9" x14ac:dyDescent="0.25">
      <c r="B15" s="7" t="s">
        <v>19</v>
      </c>
      <c r="C15" s="17" t="s">
        <v>106</v>
      </c>
      <c r="D15" s="9">
        <v>14744603.039999999</v>
      </c>
      <c r="E15" s="19">
        <v>10869916.640000001</v>
      </c>
      <c r="F15" s="25">
        <v>1422595.1199999992</v>
      </c>
      <c r="I15" s="86"/>
    </row>
    <row r="16" spans="2:9" x14ac:dyDescent="0.25">
      <c r="B16" s="7" t="s">
        <v>21</v>
      </c>
      <c r="C16" s="17" t="s">
        <v>107</v>
      </c>
      <c r="D16" s="9">
        <v>3452629260.8800001</v>
      </c>
      <c r="E16" s="19">
        <v>572009854.91000009</v>
      </c>
      <c r="F16" s="25">
        <v>55053900.57</v>
      </c>
      <c r="I16" s="86"/>
    </row>
    <row r="17" spans="2:9" x14ac:dyDescent="0.25">
      <c r="B17" s="7" t="s">
        <v>27</v>
      </c>
      <c r="C17" s="17" t="s">
        <v>108</v>
      </c>
      <c r="D17" s="9">
        <v>10510302.35</v>
      </c>
      <c r="E17" s="19">
        <v>0</v>
      </c>
      <c r="F17" s="25">
        <v>10510302.35</v>
      </c>
      <c r="I17" s="86"/>
    </row>
    <row r="18" spans="2:9" x14ac:dyDescent="0.25">
      <c r="B18" s="7" t="s">
        <v>33</v>
      </c>
      <c r="C18" s="17" t="s">
        <v>109</v>
      </c>
      <c r="D18" s="9">
        <v>50480639</v>
      </c>
      <c r="E18" s="19">
        <v>3555.92</v>
      </c>
      <c r="F18" s="25">
        <v>79777.41</v>
      </c>
      <c r="I18" s="86"/>
    </row>
    <row r="19" spans="2:9" x14ac:dyDescent="0.25">
      <c r="B19" s="7" t="s">
        <v>34</v>
      </c>
      <c r="C19" s="17" t="s">
        <v>110</v>
      </c>
      <c r="D19" s="9">
        <v>6000000</v>
      </c>
      <c r="E19" s="19">
        <v>2808123.9099999997</v>
      </c>
      <c r="F19" s="25">
        <v>0</v>
      </c>
      <c r="I19" s="86"/>
    </row>
    <row r="20" spans="2:9" x14ac:dyDescent="0.25">
      <c r="B20" s="7" t="s">
        <v>35</v>
      </c>
      <c r="C20" s="17" t="s">
        <v>111</v>
      </c>
      <c r="D20" s="9">
        <v>360174329.55000001</v>
      </c>
      <c r="E20" s="19">
        <v>83548887.319999993</v>
      </c>
      <c r="F20" s="25">
        <v>7024886.7699999996</v>
      </c>
      <c r="I20" s="86"/>
    </row>
    <row r="21" spans="2:9" x14ac:dyDescent="0.25">
      <c r="B21" s="7" t="s">
        <v>36</v>
      </c>
      <c r="C21" s="17" t="s">
        <v>112</v>
      </c>
      <c r="D21" s="9">
        <v>6767141.5099999998</v>
      </c>
      <c r="E21" s="19">
        <v>4275319.66</v>
      </c>
      <c r="F21" s="25">
        <v>18584.040000000037</v>
      </c>
      <c r="I21" s="86"/>
    </row>
    <row r="22" spans="2:9" x14ac:dyDescent="0.25">
      <c r="B22" s="7" t="s">
        <v>66</v>
      </c>
      <c r="C22" s="17" t="s">
        <v>113</v>
      </c>
      <c r="D22" s="9">
        <v>1381115.93</v>
      </c>
      <c r="E22" s="19">
        <v>712215.23</v>
      </c>
      <c r="F22" s="25">
        <v>2765.73</v>
      </c>
      <c r="I22" s="86"/>
    </row>
    <row r="23" spans="2:9" x14ac:dyDescent="0.25">
      <c r="B23" s="7" t="s">
        <v>37</v>
      </c>
      <c r="C23" s="17" t="s">
        <v>114</v>
      </c>
      <c r="D23" s="9">
        <v>4097456.45</v>
      </c>
      <c r="E23" s="19">
        <v>4097456.45</v>
      </c>
      <c r="F23" s="25">
        <v>0</v>
      </c>
      <c r="I23" s="86"/>
    </row>
    <row r="24" spans="2:9" x14ac:dyDescent="0.25">
      <c r="B24" s="7" t="s">
        <v>39</v>
      </c>
      <c r="C24" s="17" t="s">
        <v>115</v>
      </c>
      <c r="D24" s="9">
        <v>61748407.410000004</v>
      </c>
      <c r="E24" s="19">
        <v>61748407.410000004</v>
      </c>
      <c r="F24" s="25">
        <v>0</v>
      </c>
      <c r="I24" s="86"/>
    </row>
    <row r="25" spans="2:9" x14ac:dyDescent="0.25">
      <c r="B25" s="7" t="s">
        <v>40</v>
      </c>
      <c r="C25" s="17" t="s">
        <v>116</v>
      </c>
      <c r="D25" s="9">
        <v>22166480.280000001</v>
      </c>
      <c r="E25" s="19">
        <v>4860221.9400000013</v>
      </c>
      <c r="F25" s="25">
        <v>813106.0700000003</v>
      </c>
      <c r="I25" s="86"/>
    </row>
    <row r="26" spans="2:9" x14ac:dyDescent="0.25">
      <c r="B26" s="7" t="s">
        <v>41</v>
      </c>
      <c r="C26" s="17" t="s">
        <v>117</v>
      </c>
      <c r="D26" s="9">
        <v>618000</v>
      </c>
      <c r="E26" s="19">
        <v>0</v>
      </c>
      <c r="F26" s="25">
        <v>0</v>
      </c>
      <c r="I26" s="86"/>
    </row>
    <row r="27" spans="2:9" x14ac:dyDescent="0.25">
      <c r="B27" s="7" t="s">
        <v>64</v>
      </c>
      <c r="C27" s="17" t="s">
        <v>118</v>
      </c>
      <c r="D27" s="9">
        <v>684574130</v>
      </c>
      <c r="E27" s="19">
        <v>135322685.77000001</v>
      </c>
      <c r="F27" s="25">
        <v>22724660.020000011</v>
      </c>
      <c r="I27" s="86"/>
    </row>
    <row r="28" spans="2:9" x14ac:dyDescent="0.25">
      <c r="B28" s="7" t="s">
        <v>43</v>
      </c>
      <c r="C28" s="17" t="s">
        <v>119</v>
      </c>
      <c r="D28" s="9">
        <v>788700069</v>
      </c>
      <c r="E28" s="19">
        <v>531982086.56</v>
      </c>
      <c r="F28" s="25">
        <v>55538452.089999974</v>
      </c>
      <c r="I28" s="86"/>
    </row>
    <row r="29" spans="2:9" x14ac:dyDescent="0.25">
      <c r="B29" s="7" t="s">
        <v>44</v>
      </c>
      <c r="C29" s="17" t="s">
        <v>120</v>
      </c>
      <c r="D29" s="9">
        <v>11408817.18</v>
      </c>
      <c r="E29" s="19">
        <v>4156525.9100000006</v>
      </c>
      <c r="F29" s="25">
        <v>0</v>
      </c>
      <c r="I29" s="86"/>
    </row>
    <row r="30" spans="2:9" x14ac:dyDescent="0.25">
      <c r="B30" s="7" t="s">
        <v>80</v>
      </c>
      <c r="C30" s="17" t="s">
        <v>121</v>
      </c>
      <c r="D30" s="9">
        <v>54057550.100000001</v>
      </c>
      <c r="E30" s="19">
        <v>10215717.609999999</v>
      </c>
      <c r="F30" s="25">
        <v>106936.27</v>
      </c>
      <c r="I30" s="86"/>
    </row>
    <row r="31" spans="2:9" x14ac:dyDescent="0.25">
      <c r="B31" s="7" t="s">
        <v>45</v>
      </c>
      <c r="C31" s="17" t="s">
        <v>122</v>
      </c>
      <c r="D31" s="9">
        <v>35888663.200000003</v>
      </c>
      <c r="E31" s="19">
        <v>31954.2</v>
      </c>
      <c r="F31" s="25">
        <v>0</v>
      </c>
      <c r="I31" s="86"/>
    </row>
    <row r="32" spans="2:9" x14ac:dyDescent="0.25">
      <c r="B32" s="7" t="s">
        <v>50</v>
      </c>
      <c r="C32" s="17" t="s">
        <v>123</v>
      </c>
      <c r="D32" s="9">
        <v>9680824</v>
      </c>
      <c r="E32" s="19">
        <v>9226285.1699999999</v>
      </c>
      <c r="F32" s="25">
        <v>0</v>
      </c>
      <c r="I32" s="86"/>
    </row>
    <row r="33" spans="2:9" x14ac:dyDescent="0.25">
      <c r="B33" s="7" t="s">
        <v>51</v>
      </c>
      <c r="C33" s="17" t="s">
        <v>124</v>
      </c>
      <c r="D33" s="9">
        <v>58287348.649999999</v>
      </c>
      <c r="E33" s="19">
        <v>53875841.979999997</v>
      </c>
      <c r="F33" s="25">
        <v>793649.49</v>
      </c>
      <c r="I33" s="86"/>
    </row>
    <row r="34" spans="2:9" x14ac:dyDescent="0.25">
      <c r="B34" s="7" t="s">
        <v>52</v>
      </c>
      <c r="C34" s="17" t="s">
        <v>125</v>
      </c>
      <c r="D34" s="9">
        <v>27971110.66</v>
      </c>
      <c r="E34" s="19">
        <v>10317491.630000001</v>
      </c>
      <c r="F34" s="25">
        <v>0</v>
      </c>
      <c r="I34" s="86"/>
    </row>
    <row r="35" spans="2:9" x14ac:dyDescent="0.25">
      <c r="B35" s="7" t="s">
        <v>53</v>
      </c>
      <c r="C35" s="17" t="s">
        <v>126</v>
      </c>
      <c r="D35" s="9">
        <v>5233981.9800000004</v>
      </c>
      <c r="E35" s="19">
        <v>829117.2</v>
      </c>
      <c r="F35" s="25">
        <v>693.4</v>
      </c>
      <c r="I35" s="86"/>
    </row>
    <row r="36" spans="2:9" x14ac:dyDescent="0.25">
      <c r="B36" s="7" t="s">
        <v>54</v>
      </c>
      <c r="C36" s="17" t="s">
        <v>127</v>
      </c>
      <c r="D36" s="9">
        <v>9158739.0199999996</v>
      </c>
      <c r="E36" s="19">
        <v>5469716.4000000004</v>
      </c>
      <c r="F36" s="25">
        <v>8174.48</v>
      </c>
      <c r="I36" s="86"/>
    </row>
    <row r="37" spans="2:9" x14ac:dyDescent="0.25">
      <c r="B37" s="7" t="s">
        <v>55</v>
      </c>
      <c r="C37" s="17" t="s">
        <v>128</v>
      </c>
      <c r="D37" s="9">
        <v>1400000</v>
      </c>
      <c r="E37" s="19">
        <v>0</v>
      </c>
      <c r="F37" s="25">
        <v>0</v>
      </c>
      <c r="I37" s="86"/>
    </row>
    <row r="38" spans="2:9" x14ac:dyDescent="0.25">
      <c r="B38" s="7" t="s">
        <v>56</v>
      </c>
      <c r="C38" s="17" t="s">
        <v>129</v>
      </c>
      <c r="D38" s="9">
        <v>7864477</v>
      </c>
      <c r="E38" s="19">
        <v>254192.48</v>
      </c>
      <c r="F38" s="25">
        <v>0</v>
      </c>
      <c r="I38" s="86"/>
    </row>
    <row r="39" spans="2:9" x14ac:dyDescent="0.25">
      <c r="B39" s="7" t="s">
        <v>84</v>
      </c>
      <c r="C39" s="17" t="s">
        <v>130</v>
      </c>
      <c r="D39" s="9">
        <v>14258839.829999998</v>
      </c>
      <c r="E39" s="19">
        <v>10896035.99</v>
      </c>
      <c r="F39" s="25">
        <v>31512.3</v>
      </c>
      <c r="I39" s="86"/>
    </row>
    <row r="40" spans="2:9" x14ac:dyDescent="0.25">
      <c r="B40" s="7" t="s">
        <v>87</v>
      </c>
      <c r="C40" s="17" t="s">
        <v>131</v>
      </c>
      <c r="D40" s="9">
        <v>57975830</v>
      </c>
      <c r="E40" s="19">
        <v>5517224.8200000003</v>
      </c>
      <c r="F40" s="25">
        <v>100000</v>
      </c>
      <c r="I40" s="86"/>
    </row>
    <row r="41" spans="2:9" x14ac:dyDescent="0.25">
      <c r="B41" s="7" t="s">
        <v>94</v>
      </c>
      <c r="C41" s="17" t="s">
        <v>132</v>
      </c>
      <c r="D41" s="9">
        <v>34421367.859999999</v>
      </c>
      <c r="E41" s="19">
        <v>12542286.120000001</v>
      </c>
      <c r="F41" s="25">
        <v>1279262.3200000003</v>
      </c>
      <c r="I41" s="86"/>
    </row>
    <row r="42" spans="2:9" x14ac:dyDescent="0.25">
      <c r="B42" s="7" t="s">
        <v>95</v>
      </c>
      <c r="C42" s="17" t="s">
        <v>133</v>
      </c>
      <c r="D42" s="9">
        <v>641877439.68000007</v>
      </c>
      <c r="E42" s="19">
        <v>289427542.93000007</v>
      </c>
      <c r="F42" s="25">
        <v>0</v>
      </c>
      <c r="I42" s="86"/>
    </row>
    <row r="43" spans="2:9" x14ac:dyDescent="0.25">
      <c r="B43" s="7" t="s">
        <v>96</v>
      </c>
      <c r="C43" s="17" t="s">
        <v>134</v>
      </c>
      <c r="D43" s="9">
        <v>25546681.299999997</v>
      </c>
      <c r="E43" s="19">
        <v>0</v>
      </c>
      <c r="F43" s="25">
        <v>0</v>
      </c>
      <c r="I43" s="86"/>
    </row>
    <row r="44" spans="2:9" x14ac:dyDescent="0.25">
      <c r="B44" s="7" t="s">
        <v>90</v>
      </c>
      <c r="C44" s="17" t="s">
        <v>135</v>
      </c>
      <c r="D44" s="9">
        <v>949887.25</v>
      </c>
      <c r="E44" s="19">
        <v>0</v>
      </c>
      <c r="F44" s="25">
        <v>0</v>
      </c>
      <c r="I44" s="86"/>
    </row>
    <row r="45" spans="2:9" x14ac:dyDescent="0.25">
      <c r="B45" s="7" t="s">
        <v>91</v>
      </c>
      <c r="C45" s="17" t="s">
        <v>136</v>
      </c>
      <c r="D45" s="27">
        <v>964228</v>
      </c>
      <c r="E45" s="19">
        <v>0</v>
      </c>
      <c r="F45" s="26">
        <v>0</v>
      </c>
      <c r="I45" s="86"/>
    </row>
    <row r="46" spans="2:9" x14ac:dyDescent="0.25">
      <c r="B46" s="30" t="s">
        <v>92</v>
      </c>
      <c r="C46" s="31"/>
      <c r="D46" s="23">
        <v>6710876123.9200001</v>
      </c>
      <c r="E46" s="23">
        <v>1968535016.0400002</v>
      </c>
      <c r="F46" s="23">
        <v>165647772.25</v>
      </c>
    </row>
  </sheetData>
  <mergeCells count="2">
    <mergeCell ref="B5:C5"/>
    <mergeCell ref="B46:C4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opLeftCell="A4" zoomScale="80" zoomScaleNormal="80" workbookViewId="0">
      <selection activeCell="G21" sqref="G21"/>
    </sheetView>
  </sheetViews>
  <sheetFormatPr defaultRowHeight="12.75" x14ac:dyDescent="0.25"/>
  <cols>
    <col min="1" max="1" width="58.5703125" style="33" customWidth="1"/>
    <col min="2" max="3" width="37.42578125" style="33" customWidth="1"/>
    <col min="4" max="7" width="18.85546875" style="33" customWidth="1"/>
    <col min="8" max="8" width="22.85546875" style="33" customWidth="1"/>
    <col min="9" max="245" width="9.140625" style="33"/>
    <col min="246" max="246" width="80.5703125" style="33" customWidth="1"/>
    <col min="247" max="247" width="18.85546875" style="33" customWidth="1"/>
    <col min="248" max="248" width="20.5703125" style="33" customWidth="1"/>
    <col min="249" max="249" width="19.140625" style="33" customWidth="1"/>
    <col min="250" max="250" width="22.28515625" style="33" customWidth="1"/>
    <col min="251" max="251" width="19.140625" style="33" customWidth="1"/>
    <col min="252" max="252" width="20.85546875" style="33" customWidth="1"/>
    <col min="253" max="253" width="18.85546875" style="33" bestFit="1" customWidth="1"/>
    <col min="254" max="254" width="21.85546875" style="33" bestFit="1" customWidth="1"/>
    <col min="255" max="255" width="18.85546875" style="33" bestFit="1" customWidth="1"/>
    <col min="256" max="256" width="21.85546875" style="33" bestFit="1" customWidth="1"/>
    <col min="257" max="257" width="18.85546875" style="33" bestFit="1" customWidth="1"/>
    <col min="258" max="258" width="21.85546875" style="33" bestFit="1" customWidth="1"/>
    <col min="259" max="501" width="9.140625" style="33"/>
    <col min="502" max="502" width="80.5703125" style="33" customWidth="1"/>
    <col min="503" max="503" width="18.85546875" style="33" customWidth="1"/>
    <col min="504" max="504" width="20.5703125" style="33" customWidth="1"/>
    <col min="505" max="505" width="19.140625" style="33" customWidth="1"/>
    <col min="506" max="506" width="22.28515625" style="33" customWidth="1"/>
    <col min="507" max="507" width="19.140625" style="33" customWidth="1"/>
    <col min="508" max="508" width="20.85546875" style="33" customWidth="1"/>
    <col min="509" max="509" width="18.85546875" style="33" bestFit="1" customWidth="1"/>
    <col min="510" max="510" width="21.85546875" style="33" bestFit="1" customWidth="1"/>
    <col min="511" max="511" width="18.85546875" style="33" bestFit="1" customWidth="1"/>
    <col min="512" max="512" width="21.85546875" style="33" bestFit="1" customWidth="1"/>
    <col min="513" max="513" width="18.85546875" style="33" bestFit="1" customWidth="1"/>
    <col min="514" max="514" width="21.85546875" style="33" bestFit="1" customWidth="1"/>
    <col min="515" max="757" width="9.140625" style="33"/>
    <col min="758" max="758" width="80.5703125" style="33" customWidth="1"/>
    <col min="759" max="759" width="18.85546875" style="33" customWidth="1"/>
    <col min="760" max="760" width="20.5703125" style="33" customWidth="1"/>
    <col min="761" max="761" width="19.140625" style="33" customWidth="1"/>
    <col min="762" max="762" width="22.28515625" style="33" customWidth="1"/>
    <col min="763" max="763" width="19.140625" style="33" customWidth="1"/>
    <col min="764" max="764" width="20.85546875" style="33" customWidth="1"/>
    <col min="765" max="765" width="18.85546875" style="33" bestFit="1" customWidth="1"/>
    <col min="766" max="766" width="21.85546875" style="33" bestFit="1" customWidth="1"/>
    <col min="767" max="767" width="18.85546875" style="33" bestFit="1" customWidth="1"/>
    <col min="768" max="768" width="21.85546875" style="33" bestFit="1" customWidth="1"/>
    <col min="769" max="769" width="18.85546875" style="33" bestFit="1" customWidth="1"/>
    <col min="770" max="770" width="21.85546875" style="33" bestFit="1" customWidth="1"/>
    <col min="771" max="1013" width="9.140625" style="33"/>
    <col min="1014" max="1014" width="80.5703125" style="33" customWidth="1"/>
    <col min="1015" max="1015" width="18.85546875" style="33" customWidth="1"/>
    <col min="1016" max="1016" width="20.5703125" style="33" customWidth="1"/>
    <col min="1017" max="1017" width="19.140625" style="33" customWidth="1"/>
    <col min="1018" max="1018" width="22.28515625" style="33" customWidth="1"/>
    <col min="1019" max="1019" width="19.140625" style="33" customWidth="1"/>
    <col min="1020" max="1020" width="20.85546875" style="33" customWidth="1"/>
    <col min="1021" max="1021" width="18.85546875" style="33" bestFit="1" customWidth="1"/>
    <col min="1022" max="1022" width="21.85546875" style="33" bestFit="1" customWidth="1"/>
    <col min="1023" max="1023" width="18.85546875" style="33" bestFit="1" customWidth="1"/>
    <col min="1024" max="1024" width="21.85546875" style="33" bestFit="1" customWidth="1"/>
    <col min="1025" max="1025" width="18.85546875" style="33" bestFit="1" customWidth="1"/>
    <col min="1026" max="1026" width="21.85546875" style="33" bestFit="1" customWidth="1"/>
    <col min="1027" max="1269" width="9.140625" style="33"/>
    <col min="1270" max="1270" width="80.5703125" style="33" customWidth="1"/>
    <col min="1271" max="1271" width="18.85546875" style="33" customWidth="1"/>
    <col min="1272" max="1272" width="20.5703125" style="33" customWidth="1"/>
    <col min="1273" max="1273" width="19.140625" style="33" customWidth="1"/>
    <col min="1274" max="1274" width="22.28515625" style="33" customWidth="1"/>
    <col min="1275" max="1275" width="19.140625" style="33" customWidth="1"/>
    <col min="1276" max="1276" width="20.85546875" style="33" customWidth="1"/>
    <col min="1277" max="1277" width="18.85546875" style="33" bestFit="1" customWidth="1"/>
    <col min="1278" max="1278" width="21.85546875" style="33" bestFit="1" customWidth="1"/>
    <col min="1279" max="1279" width="18.85546875" style="33" bestFit="1" customWidth="1"/>
    <col min="1280" max="1280" width="21.85546875" style="33" bestFit="1" customWidth="1"/>
    <col min="1281" max="1281" width="18.85546875" style="33" bestFit="1" customWidth="1"/>
    <col min="1282" max="1282" width="21.85546875" style="33" bestFit="1" customWidth="1"/>
    <col min="1283" max="1525" width="9.140625" style="33"/>
    <col min="1526" max="1526" width="80.5703125" style="33" customWidth="1"/>
    <col min="1527" max="1527" width="18.85546875" style="33" customWidth="1"/>
    <col min="1528" max="1528" width="20.5703125" style="33" customWidth="1"/>
    <col min="1529" max="1529" width="19.140625" style="33" customWidth="1"/>
    <col min="1530" max="1530" width="22.28515625" style="33" customWidth="1"/>
    <col min="1531" max="1531" width="19.140625" style="33" customWidth="1"/>
    <col min="1532" max="1532" width="20.85546875" style="33" customWidth="1"/>
    <col min="1533" max="1533" width="18.85546875" style="33" bestFit="1" customWidth="1"/>
    <col min="1534" max="1534" width="21.85546875" style="33" bestFit="1" customWidth="1"/>
    <col min="1535" max="1535" width="18.85546875" style="33" bestFit="1" customWidth="1"/>
    <col min="1536" max="1536" width="21.85546875" style="33" bestFit="1" customWidth="1"/>
    <col min="1537" max="1537" width="18.85546875" style="33" bestFit="1" customWidth="1"/>
    <col min="1538" max="1538" width="21.85546875" style="33" bestFit="1" customWidth="1"/>
    <col min="1539" max="1781" width="9.140625" style="33"/>
    <col min="1782" max="1782" width="80.5703125" style="33" customWidth="1"/>
    <col min="1783" max="1783" width="18.85546875" style="33" customWidth="1"/>
    <col min="1784" max="1784" width="20.5703125" style="33" customWidth="1"/>
    <col min="1785" max="1785" width="19.140625" style="33" customWidth="1"/>
    <col min="1786" max="1786" width="22.28515625" style="33" customWidth="1"/>
    <col min="1787" max="1787" width="19.140625" style="33" customWidth="1"/>
    <col min="1788" max="1788" width="20.85546875" style="33" customWidth="1"/>
    <col min="1789" max="1789" width="18.85546875" style="33" bestFit="1" customWidth="1"/>
    <col min="1790" max="1790" width="21.85546875" style="33" bestFit="1" customWidth="1"/>
    <col min="1791" max="1791" width="18.85546875" style="33" bestFit="1" customWidth="1"/>
    <col min="1792" max="1792" width="21.85546875" style="33" bestFit="1" customWidth="1"/>
    <col min="1793" max="1793" width="18.85546875" style="33" bestFit="1" customWidth="1"/>
    <col min="1794" max="1794" width="21.85546875" style="33" bestFit="1" customWidth="1"/>
    <col min="1795" max="2037" width="9.140625" style="33"/>
    <col min="2038" max="2038" width="80.5703125" style="33" customWidth="1"/>
    <col min="2039" max="2039" width="18.85546875" style="33" customWidth="1"/>
    <col min="2040" max="2040" width="20.5703125" style="33" customWidth="1"/>
    <col min="2041" max="2041" width="19.140625" style="33" customWidth="1"/>
    <col min="2042" max="2042" width="22.28515625" style="33" customWidth="1"/>
    <col min="2043" max="2043" width="19.140625" style="33" customWidth="1"/>
    <col min="2044" max="2044" width="20.85546875" style="33" customWidth="1"/>
    <col min="2045" max="2045" width="18.85546875" style="33" bestFit="1" customWidth="1"/>
    <col min="2046" max="2046" width="21.85546875" style="33" bestFit="1" customWidth="1"/>
    <col min="2047" max="2047" width="18.85546875" style="33" bestFit="1" customWidth="1"/>
    <col min="2048" max="2048" width="21.85546875" style="33" bestFit="1" customWidth="1"/>
    <col min="2049" max="2049" width="18.85546875" style="33" bestFit="1" customWidth="1"/>
    <col min="2050" max="2050" width="21.85546875" style="33" bestFit="1" customWidth="1"/>
    <col min="2051" max="2293" width="9.140625" style="33"/>
    <col min="2294" max="2294" width="80.5703125" style="33" customWidth="1"/>
    <col min="2295" max="2295" width="18.85546875" style="33" customWidth="1"/>
    <col min="2296" max="2296" width="20.5703125" style="33" customWidth="1"/>
    <col min="2297" max="2297" width="19.140625" style="33" customWidth="1"/>
    <col min="2298" max="2298" width="22.28515625" style="33" customWidth="1"/>
    <col min="2299" max="2299" width="19.140625" style="33" customWidth="1"/>
    <col min="2300" max="2300" width="20.85546875" style="33" customWidth="1"/>
    <col min="2301" max="2301" width="18.85546875" style="33" bestFit="1" customWidth="1"/>
    <col min="2302" max="2302" width="21.85546875" style="33" bestFit="1" customWidth="1"/>
    <col min="2303" max="2303" width="18.85546875" style="33" bestFit="1" customWidth="1"/>
    <col min="2304" max="2304" width="21.85546875" style="33" bestFit="1" customWidth="1"/>
    <col min="2305" max="2305" width="18.85546875" style="33" bestFit="1" customWidth="1"/>
    <col min="2306" max="2306" width="21.85546875" style="33" bestFit="1" customWidth="1"/>
    <col min="2307" max="2549" width="9.140625" style="33"/>
    <col min="2550" max="2550" width="80.5703125" style="33" customWidth="1"/>
    <col min="2551" max="2551" width="18.85546875" style="33" customWidth="1"/>
    <col min="2552" max="2552" width="20.5703125" style="33" customWidth="1"/>
    <col min="2553" max="2553" width="19.140625" style="33" customWidth="1"/>
    <col min="2554" max="2554" width="22.28515625" style="33" customWidth="1"/>
    <col min="2555" max="2555" width="19.140625" style="33" customWidth="1"/>
    <col min="2556" max="2556" width="20.85546875" style="33" customWidth="1"/>
    <col min="2557" max="2557" width="18.85546875" style="33" bestFit="1" customWidth="1"/>
    <col min="2558" max="2558" width="21.85546875" style="33" bestFit="1" customWidth="1"/>
    <col min="2559" max="2559" width="18.85546875" style="33" bestFit="1" customWidth="1"/>
    <col min="2560" max="2560" width="21.85546875" style="33" bestFit="1" customWidth="1"/>
    <col min="2561" max="2561" width="18.85546875" style="33" bestFit="1" customWidth="1"/>
    <col min="2562" max="2562" width="21.85546875" style="33" bestFit="1" customWidth="1"/>
    <col min="2563" max="2805" width="9.140625" style="33"/>
    <col min="2806" max="2806" width="80.5703125" style="33" customWidth="1"/>
    <col min="2807" max="2807" width="18.85546875" style="33" customWidth="1"/>
    <col min="2808" max="2808" width="20.5703125" style="33" customWidth="1"/>
    <col min="2809" max="2809" width="19.140625" style="33" customWidth="1"/>
    <col min="2810" max="2810" width="22.28515625" style="33" customWidth="1"/>
    <col min="2811" max="2811" width="19.140625" style="33" customWidth="1"/>
    <col min="2812" max="2812" width="20.85546875" style="33" customWidth="1"/>
    <col min="2813" max="2813" width="18.85546875" style="33" bestFit="1" customWidth="1"/>
    <col min="2814" max="2814" width="21.85546875" style="33" bestFit="1" customWidth="1"/>
    <col min="2815" max="2815" width="18.85546875" style="33" bestFit="1" customWidth="1"/>
    <col min="2816" max="2816" width="21.85546875" style="33" bestFit="1" customWidth="1"/>
    <col min="2817" max="2817" width="18.85546875" style="33" bestFit="1" customWidth="1"/>
    <col min="2818" max="2818" width="21.85546875" style="33" bestFit="1" customWidth="1"/>
    <col min="2819" max="3061" width="9.140625" style="33"/>
    <col min="3062" max="3062" width="80.5703125" style="33" customWidth="1"/>
    <col min="3063" max="3063" width="18.85546875" style="33" customWidth="1"/>
    <col min="3064" max="3064" width="20.5703125" style="33" customWidth="1"/>
    <col min="3065" max="3065" width="19.140625" style="33" customWidth="1"/>
    <col min="3066" max="3066" width="22.28515625" style="33" customWidth="1"/>
    <col min="3067" max="3067" width="19.140625" style="33" customWidth="1"/>
    <col min="3068" max="3068" width="20.85546875" style="33" customWidth="1"/>
    <col min="3069" max="3069" width="18.85546875" style="33" bestFit="1" customWidth="1"/>
    <col min="3070" max="3070" width="21.85546875" style="33" bestFit="1" customWidth="1"/>
    <col min="3071" max="3071" width="18.85546875" style="33" bestFit="1" customWidth="1"/>
    <col min="3072" max="3072" width="21.85546875" style="33" bestFit="1" customWidth="1"/>
    <col min="3073" max="3073" width="18.85546875" style="33" bestFit="1" customWidth="1"/>
    <col min="3074" max="3074" width="21.85546875" style="33" bestFit="1" customWidth="1"/>
    <col min="3075" max="3317" width="9.140625" style="33"/>
    <col min="3318" max="3318" width="80.5703125" style="33" customWidth="1"/>
    <col min="3319" max="3319" width="18.85546875" style="33" customWidth="1"/>
    <col min="3320" max="3320" width="20.5703125" style="33" customWidth="1"/>
    <col min="3321" max="3321" width="19.140625" style="33" customWidth="1"/>
    <col min="3322" max="3322" width="22.28515625" style="33" customWidth="1"/>
    <col min="3323" max="3323" width="19.140625" style="33" customWidth="1"/>
    <col min="3324" max="3324" width="20.85546875" style="33" customWidth="1"/>
    <col min="3325" max="3325" width="18.85546875" style="33" bestFit="1" customWidth="1"/>
    <col min="3326" max="3326" width="21.85546875" style="33" bestFit="1" customWidth="1"/>
    <col min="3327" max="3327" width="18.85546875" style="33" bestFit="1" customWidth="1"/>
    <col min="3328" max="3328" width="21.85546875" style="33" bestFit="1" customWidth="1"/>
    <col min="3329" max="3329" width="18.85546875" style="33" bestFit="1" customWidth="1"/>
    <col min="3330" max="3330" width="21.85546875" style="33" bestFit="1" customWidth="1"/>
    <col min="3331" max="3573" width="9.140625" style="33"/>
    <col min="3574" max="3574" width="80.5703125" style="33" customWidth="1"/>
    <col min="3575" max="3575" width="18.85546875" style="33" customWidth="1"/>
    <col min="3576" max="3576" width="20.5703125" style="33" customWidth="1"/>
    <col min="3577" max="3577" width="19.140625" style="33" customWidth="1"/>
    <col min="3578" max="3578" width="22.28515625" style="33" customWidth="1"/>
    <col min="3579" max="3579" width="19.140625" style="33" customWidth="1"/>
    <col min="3580" max="3580" width="20.85546875" style="33" customWidth="1"/>
    <col min="3581" max="3581" width="18.85546875" style="33" bestFit="1" customWidth="1"/>
    <col min="3582" max="3582" width="21.85546875" style="33" bestFit="1" customWidth="1"/>
    <col min="3583" max="3583" width="18.85546875" style="33" bestFit="1" customWidth="1"/>
    <col min="3584" max="3584" width="21.85546875" style="33" bestFit="1" customWidth="1"/>
    <col min="3585" max="3585" width="18.85546875" style="33" bestFit="1" customWidth="1"/>
    <col min="3586" max="3586" width="21.85546875" style="33" bestFit="1" customWidth="1"/>
    <col min="3587" max="3829" width="9.140625" style="33"/>
    <col min="3830" max="3830" width="80.5703125" style="33" customWidth="1"/>
    <col min="3831" max="3831" width="18.85546875" style="33" customWidth="1"/>
    <col min="3832" max="3832" width="20.5703125" style="33" customWidth="1"/>
    <col min="3833" max="3833" width="19.140625" style="33" customWidth="1"/>
    <col min="3834" max="3834" width="22.28515625" style="33" customWidth="1"/>
    <col min="3835" max="3835" width="19.140625" style="33" customWidth="1"/>
    <col min="3836" max="3836" width="20.85546875" style="33" customWidth="1"/>
    <col min="3837" max="3837" width="18.85546875" style="33" bestFit="1" customWidth="1"/>
    <col min="3838" max="3838" width="21.85546875" style="33" bestFit="1" customWidth="1"/>
    <col min="3839" max="3839" width="18.85546875" style="33" bestFit="1" customWidth="1"/>
    <col min="3840" max="3840" width="21.85546875" style="33" bestFit="1" customWidth="1"/>
    <col min="3841" max="3841" width="18.85546875" style="33" bestFit="1" customWidth="1"/>
    <col min="3842" max="3842" width="21.85546875" style="33" bestFit="1" customWidth="1"/>
    <col min="3843" max="4085" width="9.140625" style="33"/>
    <col min="4086" max="4086" width="80.5703125" style="33" customWidth="1"/>
    <col min="4087" max="4087" width="18.85546875" style="33" customWidth="1"/>
    <col min="4088" max="4088" width="20.5703125" style="33" customWidth="1"/>
    <col min="4089" max="4089" width="19.140625" style="33" customWidth="1"/>
    <col min="4090" max="4090" width="22.28515625" style="33" customWidth="1"/>
    <col min="4091" max="4091" width="19.140625" style="33" customWidth="1"/>
    <col min="4092" max="4092" width="20.85546875" style="33" customWidth="1"/>
    <col min="4093" max="4093" width="18.85546875" style="33" bestFit="1" customWidth="1"/>
    <col min="4094" max="4094" width="21.85546875" style="33" bestFit="1" customWidth="1"/>
    <col min="4095" max="4095" width="18.85546875" style="33" bestFit="1" customWidth="1"/>
    <col min="4096" max="4096" width="21.85546875" style="33" bestFit="1" customWidth="1"/>
    <col min="4097" max="4097" width="18.85546875" style="33" bestFit="1" customWidth="1"/>
    <col min="4098" max="4098" width="21.85546875" style="33" bestFit="1" customWidth="1"/>
    <col min="4099" max="4341" width="9.140625" style="33"/>
    <col min="4342" max="4342" width="80.5703125" style="33" customWidth="1"/>
    <col min="4343" max="4343" width="18.85546875" style="33" customWidth="1"/>
    <col min="4344" max="4344" width="20.5703125" style="33" customWidth="1"/>
    <col min="4345" max="4345" width="19.140625" style="33" customWidth="1"/>
    <col min="4346" max="4346" width="22.28515625" style="33" customWidth="1"/>
    <col min="4347" max="4347" width="19.140625" style="33" customWidth="1"/>
    <col min="4348" max="4348" width="20.85546875" style="33" customWidth="1"/>
    <col min="4349" max="4349" width="18.85546875" style="33" bestFit="1" customWidth="1"/>
    <col min="4350" max="4350" width="21.85546875" style="33" bestFit="1" customWidth="1"/>
    <col min="4351" max="4351" width="18.85546875" style="33" bestFit="1" customWidth="1"/>
    <col min="4352" max="4352" width="21.85546875" style="33" bestFit="1" customWidth="1"/>
    <col min="4353" max="4353" width="18.85546875" style="33" bestFit="1" customWidth="1"/>
    <col min="4354" max="4354" width="21.85546875" style="33" bestFit="1" customWidth="1"/>
    <col min="4355" max="4597" width="9.140625" style="33"/>
    <col min="4598" max="4598" width="80.5703125" style="33" customWidth="1"/>
    <col min="4599" max="4599" width="18.85546875" style="33" customWidth="1"/>
    <col min="4600" max="4600" width="20.5703125" style="33" customWidth="1"/>
    <col min="4601" max="4601" width="19.140625" style="33" customWidth="1"/>
    <col min="4602" max="4602" width="22.28515625" style="33" customWidth="1"/>
    <col min="4603" max="4603" width="19.140625" style="33" customWidth="1"/>
    <col min="4604" max="4604" width="20.85546875" style="33" customWidth="1"/>
    <col min="4605" max="4605" width="18.85546875" style="33" bestFit="1" customWidth="1"/>
    <col min="4606" max="4606" width="21.85546875" style="33" bestFit="1" customWidth="1"/>
    <col min="4607" max="4607" width="18.85546875" style="33" bestFit="1" customWidth="1"/>
    <col min="4608" max="4608" width="21.85546875" style="33" bestFit="1" customWidth="1"/>
    <col min="4609" max="4609" width="18.85546875" style="33" bestFit="1" customWidth="1"/>
    <col min="4610" max="4610" width="21.85546875" style="33" bestFit="1" customWidth="1"/>
    <col min="4611" max="4853" width="9.140625" style="33"/>
    <col min="4854" max="4854" width="80.5703125" style="33" customWidth="1"/>
    <col min="4855" max="4855" width="18.85546875" style="33" customWidth="1"/>
    <col min="4856" max="4856" width="20.5703125" style="33" customWidth="1"/>
    <col min="4857" max="4857" width="19.140625" style="33" customWidth="1"/>
    <col min="4858" max="4858" width="22.28515625" style="33" customWidth="1"/>
    <col min="4859" max="4859" width="19.140625" style="33" customWidth="1"/>
    <col min="4860" max="4860" width="20.85546875" style="33" customWidth="1"/>
    <col min="4861" max="4861" width="18.85546875" style="33" bestFit="1" customWidth="1"/>
    <col min="4862" max="4862" width="21.85546875" style="33" bestFit="1" customWidth="1"/>
    <col min="4863" max="4863" width="18.85546875" style="33" bestFit="1" customWidth="1"/>
    <col min="4864" max="4864" width="21.85546875" style="33" bestFit="1" customWidth="1"/>
    <col min="4865" max="4865" width="18.85546875" style="33" bestFit="1" customWidth="1"/>
    <col min="4866" max="4866" width="21.85546875" style="33" bestFit="1" customWidth="1"/>
    <col min="4867" max="5109" width="9.140625" style="33"/>
    <col min="5110" max="5110" width="80.5703125" style="33" customWidth="1"/>
    <col min="5111" max="5111" width="18.85546875" style="33" customWidth="1"/>
    <col min="5112" max="5112" width="20.5703125" style="33" customWidth="1"/>
    <col min="5113" max="5113" width="19.140625" style="33" customWidth="1"/>
    <col min="5114" max="5114" width="22.28515625" style="33" customWidth="1"/>
    <col min="5115" max="5115" width="19.140625" style="33" customWidth="1"/>
    <col min="5116" max="5116" width="20.85546875" style="33" customWidth="1"/>
    <col min="5117" max="5117" width="18.85546875" style="33" bestFit="1" customWidth="1"/>
    <col min="5118" max="5118" width="21.85546875" style="33" bestFit="1" customWidth="1"/>
    <col min="5119" max="5119" width="18.85546875" style="33" bestFit="1" customWidth="1"/>
    <col min="5120" max="5120" width="21.85546875" style="33" bestFit="1" customWidth="1"/>
    <col min="5121" max="5121" width="18.85546875" style="33" bestFit="1" customWidth="1"/>
    <col min="5122" max="5122" width="21.85546875" style="33" bestFit="1" customWidth="1"/>
    <col min="5123" max="5365" width="9.140625" style="33"/>
    <col min="5366" max="5366" width="80.5703125" style="33" customWidth="1"/>
    <col min="5367" max="5367" width="18.85546875" style="33" customWidth="1"/>
    <col min="5368" max="5368" width="20.5703125" style="33" customWidth="1"/>
    <col min="5369" max="5369" width="19.140625" style="33" customWidth="1"/>
    <col min="5370" max="5370" width="22.28515625" style="33" customWidth="1"/>
    <col min="5371" max="5371" width="19.140625" style="33" customWidth="1"/>
    <col min="5372" max="5372" width="20.85546875" style="33" customWidth="1"/>
    <col min="5373" max="5373" width="18.85546875" style="33" bestFit="1" customWidth="1"/>
    <col min="5374" max="5374" width="21.85546875" style="33" bestFit="1" customWidth="1"/>
    <col min="5375" max="5375" width="18.85546875" style="33" bestFit="1" customWidth="1"/>
    <col min="5376" max="5376" width="21.85546875" style="33" bestFit="1" customWidth="1"/>
    <col min="5377" max="5377" width="18.85546875" style="33" bestFit="1" customWidth="1"/>
    <col min="5378" max="5378" width="21.85546875" style="33" bestFit="1" customWidth="1"/>
    <col min="5379" max="5621" width="9.140625" style="33"/>
    <col min="5622" max="5622" width="80.5703125" style="33" customWidth="1"/>
    <col min="5623" max="5623" width="18.85546875" style="33" customWidth="1"/>
    <col min="5624" max="5624" width="20.5703125" style="33" customWidth="1"/>
    <col min="5625" max="5625" width="19.140625" style="33" customWidth="1"/>
    <col min="5626" max="5626" width="22.28515625" style="33" customWidth="1"/>
    <col min="5627" max="5627" width="19.140625" style="33" customWidth="1"/>
    <col min="5628" max="5628" width="20.85546875" style="33" customWidth="1"/>
    <col min="5629" max="5629" width="18.85546875" style="33" bestFit="1" customWidth="1"/>
    <col min="5630" max="5630" width="21.85546875" style="33" bestFit="1" customWidth="1"/>
    <col min="5631" max="5631" width="18.85546875" style="33" bestFit="1" customWidth="1"/>
    <col min="5632" max="5632" width="21.85546875" style="33" bestFit="1" customWidth="1"/>
    <col min="5633" max="5633" width="18.85546875" style="33" bestFit="1" customWidth="1"/>
    <col min="5634" max="5634" width="21.85546875" style="33" bestFit="1" customWidth="1"/>
    <col min="5635" max="5877" width="9.140625" style="33"/>
    <col min="5878" max="5878" width="80.5703125" style="33" customWidth="1"/>
    <col min="5879" max="5879" width="18.85546875" style="33" customWidth="1"/>
    <col min="5880" max="5880" width="20.5703125" style="33" customWidth="1"/>
    <col min="5881" max="5881" width="19.140625" style="33" customWidth="1"/>
    <col min="5882" max="5882" width="22.28515625" style="33" customWidth="1"/>
    <col min="5883" max="5883" width="19.140625" style="33" customWidth="1"/>
    <col min="5884" max="5884" width="20.85546875" style="33" customWidth="1"/>
    <col min="5885" max="5885" width="18.85546875" style="33" bestFit="1" customWidth="1"/>
    <col min="5886" max="5886" width="21.85546875" style="33" bestFit="1" customWidth="1"/>
    <col min="5887" max="5887" width="18.85546875" style="33" bestFit="1" customWidth="1"/>
    <col min="5888" max="5888" width="21.85546875" style="33" bestFit="1" customWidth="1"/>
    <col min="5889" max="5889" width="18.85546875" style="33" bestFit="1" customWidth="1"/>
    <col min="5890" max="5890" width="21.85546875" style="33" bestFit="1" customWidth="1"/>
    <col min="5891" max="6133" width="9.140625" style="33"/>
    <col min="6134" max="6134" width="80.5703125" style="33" customWidth="1"/>
    <col min="6135" max="6135" width="18.85546875" style="33" customWidth="1"/>
    <col min="6136" max="6136" width="20.5703125" style="33" customWidth="1"/>
    <col min="6137" max="6137" width="19.140625" style="33" customWidth="1"/>
    <col min="6138" max="6138" width="22.28515625" style="33" customWidth="1"/>
    <col min="6139" max="6139" width="19.140625" style="33" customWidth="1"/>
    <col min="6140" max="6140" width="20.85546875" style="33" customWidth="1"/>
    <col min="6141" max="6141" width="18.85546875" style="33" bestFit="1" customWidth="1"/>
    <col min="6142" max="6142" width="21.85546875" style="33" bestFit="1" customWidth="1"/>
    <col min="6143" max="6143" width="18.85546875" style="33" bestFit="1" customWidth="1"/>
    <col min="6144" max="6144" width="21.85546875" style="33" bestFit="1" customWidth="1"/>
    <col min="6145" max="6145" width="18.85546875" style="33" bestFit="1" customWidth="1"/>
    <col min="6146" max="6146" width="21.85546875" style="33" bestFit="1" customWidth="1"/>
    <col min="6147" max="6389" width="9.140625" style="33"/>
    <col min="6390" max="6390" width="80.5703125" style="33" customWidth="1"/>
    <col min="6391" max="6391" width="18.85546875" style="33" customWidth="1"/>
    <col min="6392" max="6392" width="20.5703125" style="33" customWidth="1"/>
    <col min="6393" max="6393" width="19.140625" style="33" customWidth="1"/>
    <col min="6394" max="6394" width="22.28515625" style="33" customWidth="1"/>
    <col min="6395" max="6395" width="19.140625" style="33" customWidth="1"/>
    <col min="6396" max="6396" width="20.85546875" style="33" customWidth="1"/>
    <col min="6397" max="6397" width="18.85546875" style="33" bestFit="1" customWidth="1"/>
    <col min="6398" max="6398" width="21.85546875" style="33" bestFit="1" customWidth="1"/>
    <col min="6399" max="6399" width="18.85546875" style="33" bestFit="1" customWidth="1"/>
    <col min="6400" max="6400" width="21.85546875" style="33" bestFit="1" customWidth="1"/>
    <col min="6401" max="6401" width="18.85546875" style="33" bestFit="1" customWidth="1"/>
    <col min="6402" max="6402" width="21.85546875" style="33" bestFit="1" customWidth="1"/>
    <col min="6403" max="6645" width="9.140625" style="33"/>
    <col min="6646" max="6646" width="80.5703125" style="33" customWidth="1"/>
    <col min="6647" max="6647" width="18.85546875" style="33" customWidth="1"/>
    <col min="6648" max="6648" width="20.5703125" style="33" customWidth="1"/>
    <col min="6649" max="6649" width="19.140625" style="33" customWidth="1"/>
    <col min="6650" max="6650" width="22.28515625" style="33" customWidth="1"/>
    <col min="6651" max="6651" width="19.140625" style="33" customWidth="1"/>
    <col min="6652" max="6652" width="20.85546875" style="33" customWidth="1"/>
    <col min="6653" max="6653" width="18.85546875" style="33" bestFit="1" customWidth="1"/>
    <col min="6654" max="6654" width="21.85546875" style="33" bestFit="1" customWidth="1"/>
    <col min="6655" max="6655" width="18.85546875" style="33" bestFit="1" customWidth="1"/>
    <col min="6656" max="6656" width="21.85546875" style="33" bestFit="1" customWidth="1"/>
    <col min="6657" max="6657" width="18.85546875" style="33" bestFit="1" customWidth="1"/>
    <col min="6658" max="6658" width="21.85546875" style="33" bestFit="1" customWidth="1"/>
    <col min="6659" max="6901" width="9.140625" style="33"/>
    <col min="6902" max="6902" width="80.5703125" style="33" customWidth="1"/>
    <col min="6903" max="6903" width="18.85546875" style="33" customWidth="1"/>
    <col min="6904" max="6904" width="20.5703125" style="33" customWidth="1"/>
    <col min="6905" max="6905" width="19.140625" style="33" customWidth="1"/>
    <col min="6906" max="6906" width="22.28515625" style="33" customWidth="1"/>
    <col min="6907" max="6907" width="19.140625" style="33" customWidth="1"/>
    <col min="6908" max="6908" width="20.85546875" style="33" customWidth="1"/>
    <col min="6909" max="6909" width="18.85546875" style="33" bestFit="1" customWidth="1"/>
    <col min="6910" max="6910" width="21.85546875" style="33" bestFit="1" customWidth="1"/>
    <col min="6911" max="6911" width="18.85546875" style="33" bestFit="1" customWidth="1"/>
    <col min="6912" max="6912" width="21.85546875" style="33" bestFit="1" customWidth="1"/>
    <col min="6913" max="6913" width="18.85546875" style="33" bestFit="1" customWidth="1"/>
    <col min="6914" max="6914" width="21.85546875" style="33" bestFit="1" customWidth="1"/>
    <col min="6915" max="7157" width="9.140625" style="33"/>
    <col min="7158" max="7158" width="80.5703125" style="33" customWidth="1"/>
    <col min="7159" max="7159" width="18.85546875" style="33" customWidth="1"/>
    <col min="7160" max="7160" width="20.5703125" style="33" customWidth="1"/>
    <col min="7161" max="7161" width="19.140625" style="33" customWidth="1"/>
    <col min="7162" max="7162" width="22.28515625" style="33" customWidth="1"/>
    <col min="7163" max="7163" width="19.140625" style="33" customWidth="1"/>
    <col min="7164" max="7164" width="20.85546875" style="33" customWidth="1"/>
    <col min="7165" max="7165" width="18.85546875" style="33" bestFit="1" customWidth="1"/>
    <col min="7166" max="7166" width="21.85546875" style="33" bestFit="1" customWidth="1"/>
    <col min="7167" max="7167" width="18.85546875" style="33" bestFit="1" customWidth="1"/>
    <col min="7168" max="7168" width="21.85546875" style="33" bestFit="1" customWidth="1"/>
    <col min="7169" max="7169" width="18.85546875" style="33" bestFit="1" customWidth="1"/>
    <col min="7170" max="7170" width="21.85546875" style="33" bestFit="1" customWidth="1"/>
    <col min="7171" max="7413" width="9.140625" style="33"/>
    <col min="7414" max="7414" width="80.5703125" style="33" customWidth="1"/>
    <col min="7415" max="7415" width="18.85546875" style="33" customWidth="1"/>
    <col min="7416" max="7416" width="20.5703125" style="33" customWidth="1"/>
    <col min="7417" max="7417" width="19.140625" style="33" customWidth="1"/>
    <col min="7418" max="7418" width="22.28515625" style="33" customWidth="1"/>
    <col min="7419" max="7419" width="19.140625" style="33" customWidth="1"/>
    <col min="7420" max="7420" width="20.85546875" style="33" customWidth="1"/>
    <col min="7421" max="7421" width="18.85546875" style="33" bestFit="1" customWidth="1"/>
    <col min="7422" max="7422" width="21.85546875" style="33" bestFit="1" customWidth="1"/>
    <col min="7423" max="7423" width="18.85546875" style="33" bestFit="1" customWidth="1"/>
    <col min="7424" max="7424" width="21.85546875" style="33" bestFit="1" customWidth="1"/>
    <col min="7425" max="7425" width="18.85546875" style="33" bestFit="1" customWidth="1"/>
    <col min="7426" max="7426" width="21.85546875" style="33" bestFit="1" customWidth="1"/>
    <col min="7427" max="7669" width="9.140625" style="33"/>
    <col min="7670" max="7670" width="80.5703125" style="33" customWidth="1"/>
    <col min="7671" max="7671" width="18.85546875" style="33" customWidth="1"/>
    <col min="7672" max="7672" width="20.5703125" style="33" customWidth="1"/>
    <col min="7673" max="7673" width="19.140625" style="33" customWidth="1"/>
    <col min="7674" max="7674" width="22.28515625" style="33" customWidth="1"/>
    <col min="7675" max="7675" width="19.140625" style="33" customWidth="1"/>
    <col min="7676" max="7676" width="20.85546875" style="33" customWidth="1"/>
    <col min="7677" max="7677" width="18.85546875" style="33" bestFit="1" customWidth="1"/>
    <col min="7678" max="7678" width="21.85546875" style="33" bestFit="1" customWidth="1"/>
    <col min="7679" max="7679" width="18.85546875" style="33" bestFit="1" customWidth="1"/>
    <col min="7680" max="7680" width="21.85546875" style="33" bestFit="1" customWidth="1"/>
    <col min="7681" max="7681" width="18.85546875" style="33" bestFit="1" customWidth="1"/>
    <col min="7682" max="7682" width="21.85546875" style="33" bestFit="1" customWidth="1"/>
    <col min="7683" max="7925" width="9.140625" style="33"/>
    <col min="7926" max="7926" width="80.5703125" style="33" customWidth="1"/>
    <col min="7927" max="7927" width="18.85546875" style="33" customWidth="1"/>
    <col min="7928" max="7928" width="20.5703125" style="33" customWidth="1"/>
    <col min="7929" max="7929" width="19.140625" style="33" customWidth="1"/>
    <col min="7930" max="7930" width="22.28515625" style="33" customWidth="1"/>
    <col min="7931" max="7931" width="19.140625" style="33" customWidth="1"/>
    <col min="7932" max="7932" width="20.85546875" style="33" customWidth="1"/>
    <col min="7933" max="7933" width="18.85546875" style="33" bestFit="1" customWidth="1"/>
    <col min="7934" max="7934" width="21.85546875" style="33" bestFit="1" customWidth="1"/>
    <col min="7935" max="7935" width="18.85546875" style="33" bestFit="1" customWidth="1"/>
    <col min="7936" max="7936" width="21.85546875" style="33" bestFit="1" customWidth="1"/>
    <col min="7937" max="7937" width="18.85546875" style="33" bestFit="1" customWidth="1"/>
    <col min="7938" max="7938" width="21.85546875" style="33" bestFit="1" customWidth="1"/>
    <col min="7939" max="8181" width="9.140625" style="33"/>
    <col min="8182" max="8182" width="80.5703125" style="33" customWidth="1"/>
    <col min="8183" max="8183" width="18.85546875" style="33" customWidth="1"/>
    <col min="8184" max="8184" width="20.5703125" style="33" customWidth="1"/>
    <col min="8185" max="8185" width="19.140625" style="33" customWidth="1"/>
    <col min="8186" max="8186" width="22.28515625" style="33" customWidth="1"/>
    <col min="8187" max="8187" width="19.140625" style="33" customWidth="1"/>
    <col min="8188" max="8188" width="20.85546875" style="33" customWidth="1"/>
    <col min="8189" max="8189" width="18.85546875" style="33" bestFit="1" customWidth="1"/>
    <col min="8190" max="8190" width="21.85546875" style="33" bestFit="1" customWidth="1"/>
    <col min="8191" max="8191" width="18.85546875" style="33" bestFit="1" customWidth="1"/>
    <col min="8192" max="8192" width="21.85546875" style="33" bestFit="1" customWidth="1"/>
    <col min="8193" max="8193" width="18.85546875" style="33" bestFit="1" customWidth="1"/>
    <col min="8194" max="8194" width="21.85546875" style="33" bestFit="1" customWidth="1"/>
    <col min="8195" max="8437" width="9.140625" style="33"/>
    <col min="8438" max="8438" width="80.5703125" style="33" customWidth="1"/>
    <col min="8439" max="8439" width="18.85546875" style="33" customWidth="1"/>
    <col min="8440" max="8440" width="20.5703125" style="33" customWidth="1"/>
    <col min="8441" max="8441" width="19.140625" style="33" customWidth="1"/>
    <col min="8442" max="8442" width="22.28515625" style="33" customWidth="1"/>
    <col min="8443" max="8443" width="19.140625" style="33" customWidth="1"/>
    <col min="8444" max="8444" width="20.85546875" style="33" customWidth="1"/>
    <col min="8445" max="8445" width="18.85546875" style="33" bestFit="1" customWidth="1"/>
    <col min="8446" max="8446" width="21.85546875" style="33" bestFit="1" customWidth="1"/>
    <col min="8447" max="8447" width="18.85546875" style="33" bestFit="1" customWidth="1"/>
    <col min="8448" max="8448" width="21.85546875" style="33" bestFit="1" customWidth="1"/>
    <col min="8449" max="8449" width="18.85546875" style="33" bestFit="1" customWidth="1"/>
    <col min="8450" max="8450" width="21.85546875" style="33" bestFit="1" customWidth="1"/>
    <col min="8451" max="8693" width="9.140625" style="33"/>
    <col min="8694" max="8694" width="80.5703125" style="33" customWidth="1"/>
    <col min="8695" max="8695" width="18.85546875" style="33" customWidth="1"/>
    <col min="8696" max="8696" width="20.5703125" style="33" customWidth="1"/>
    <col min="8697" max="8697" width="19.140625" style="33" customWidth="1"/>
    <col min="8698" max="8698" width="22.28515625" style="33" customWidth="1"/>
    <col min="8699" max="8699" width="19.140625" style="33" customWidth="1"/>
    <col min="8700" max="8700" width="20.85546875" style="33" customWidth="1"/>
    <col min="8701" max="8701" width="18.85546875" style="33" bestFit="1" customWidth="1"/>
    <col min="8702" max="8702" width="21.85546875" style="33" bestFit="1" customWidth="1"/>
    <col min="8703" max="8703" width="18.85546875" style="33" bestFit="1" customWidth="1"/>
    <col min="8704" max="8704" width="21.85546875" style="33" bestFit="1" customWidth="1"/>
    <col min="8705" max="8705" width="18.85546875" style="33" bestFit="1" customWidth="1"/>
    <col min="8706" max="8706" width="21.85546875" style="33" bestFit="1" customWidth="1"/>
    <col min="8707" max="8949" width="9.140625" style="33"/>
    <col min="8950" max="8950" width="80.5703125" style="33" customWidth="1"/>
    <col min="8951" max="8951" width="18.85546875" style="33" customWidth="1"/>
    <col min="8952" max="8952" width="20.5703125" style="33" customWidth="1"/>
    <col min="8953" max="8953" width="19.140625" style="33" customWidth="1"/>
    <col min="8954" max="8954" width="22.28515625" style="33" customWidth="1"/>
    <col min="8955" max="8955" width="19.140625" style="33" customWidth="1"/>
    <col min="8956" max="8956" width="20.85546875" style="33" customWidth="1"/>
    <col min="8957" max="8957" width="18.85546875" style="33" bestFit="1" customWidth="1"/>
    <col min="8958" max="8958" width="21.85546875" style="33" bestFit="1" customWidth="1"/>
    <col min="8959" max="8959" width="18.85546875" style="33" bestFit="1" customWidth="1"/>
    <col min="8960" max="8960" width="21.85546875" style="33" bestFit="1" customWidth="1"/>
    <col min="8961" max="8961" width="18.85546875" style="33" bestFit="1" customWidth="1"/>
    <col min="8962" max="8962" width="21.85546875" style="33" bestFit="1" customWidth="1"/>
    <col min="8963" max="9205" width="9.140625" style="33"/>
    <col min="9206" max="9206" width="80.5703125" style="33" customWidth="1"/>
    <col min="9207" max="9207" width="18.85546875" style="33" customWidth="1"/>
    <col min="9208" max="9208" width="20.5703125" style="33" customWidth="1"/>
    <col min="9209" max="9209" width="19.140625" style="33" customWidth="1"/>
    <col min="9210" max="9210" width="22.28515625" style="33" customWidth="1"/>
    <col min="9211" max="9211" width="19.140625" style="33" customWidth="1"/>
    <col min="9212" max="9212" width="20.85546875" style="33" customWidth="1"/>
    <col min="9213" max="9213" width="18.85546875" style="33" bestFit="1" customWidth="1"/>
    <col min="9214" max="9214" width="21.85546875" style="33" bestFit="1" customWidth="1"/>
    <col min="9215" max="9215" width="18.85546875" style="33" bestFit="1" customWidth="1"/>
    <col min="9216" max="9216" width="21.85546875" style="33" bestFit="1" customWidth="1"/>
    <col min="9217" max="9217" width="18.85546875" style="33" bestFit="1" customWidth="1"/>
    <col min="9218" max="9218" width="21.85546875" style="33" bestFit="1" customWidth="1"/>
    <col min="9219" max="9461" width="9.140625" style="33"/>
    <col min="9462" max="9462" width="80.5703125" style="33" customWidth="1"/>
    <col min="9463" max="9463" width="18.85546875" style="33" customWidth="1"/>
    <col min="9464" max="9464" width="20.5703125" style="33" customWidth="1"/>
    <col min="9465" max="9465" width="19.140625" style="33" customWidth="1"/>
    <col min="9466" max="9466" width="22.28515625" style="33" customWidth="1"/>
    <col min="9467" max="9467" width="19.140625" style="33" customWidth="1"/>
    <col min="9468" max="9468" width="20.85546875" style="33" customWidth="1"/>
    <col min="9469" max="9469" width="18.85546875" style="33" bestFit="1" customWidth="1"/>
    <col min="9470" max="9470" width="21.85546875" style="33" bestFit="1" customWidth="1"/>
    <col min="9471" max="9471" width="18.85546875" style="33" bestFit="1" customWidth="1"/>
    <col min="9472" max="9472" width="21.85546875" style="33" bestFit="1" customWidth="1"/>
    <col min="9473" max="9473" width="18.85546875" style="33" bestFit="1" customWidth="1"/>
    <col min="9474" max="9474" width="21.85546875" style="33" bestFit="1" customWidth="1"/>
    <col min="9475" max="9717" width="9.140625" style="33"/>
    <col min="9718" max="9718" width="80.5703125" style="33" customWidth="1"/>
    <col min="9719" max="9719" width="18.85546875" style="33" customWidth="1"/>
    <col min="9720" max="9720" width="20.5703125" style="33" customWidth="1"/>
    <col min="9721" max="9721" width="19.140625" style="33" customWidth="1"/>
    <col min="9722" max="9722" width="22.28515625" style="33" customWidth="1"/>
    <col min="9723" max="9723" width="19.140625" style="33" customWidth="1"/>
    <col min="9724" max="9724" width="20.85546875" style="33" customWidth="1"/>
    <col min="9725" max="9725" width="18.85546875" style="33" bestFit="1" customWidth="1"/>
    <col min="9726" max="9726" width="21.85546875" style="33" bestFit="1" customWidth="1"/>
    <col min="9727" max="9727" width="18.85546875" style="33" bestFit="1" customWidth="1"/>
    <col min="9728" max="9728" width="21.85546875" style="33" bestFit="1" customWidth="1"/>
    <col min="9729" max="9729" width="18.85546875" style="33" bestFit="1" customWidth="1"/>
    <col min="9730" max="9730" width="21.85546875" style="33" bestFit="1" customWidth="1"/>
    <col min="9731" max="9973" width="9.140625" style="33"/>
    <col min="9974" max="9974" width="80.5703125" style="33" customWidth="1"/>
    <col min="9975" max="9975" width="18.85546875" style="33" customWidth="1"/>
    <col min="9976" max="9976" width="20.5703125" style="33" customWidth="1"/>
    <col min="9977" max="9977" width="19.140625" style="33" customWidth="1"/>
    <col min="9978" max="9978" width="22.28515625" style="33" customWidth="1"/>
    <col min="9979" max="9979" width="19.140625" style="33" customWidth="1"/>
    <col min="9980" max="9980" width="20.85546875" style="33" customWidth="1"/>
    <col min="9981" max="9981" width="18.85546875" style="33" bestFit="1" customWidth="1"/>
    <col min="9982" max="9982" width="21.85546875" style="33" bestFit="1" customWidth="1"/>
    <col min="9983" max="9983" width="18.85546875" style="33" bestFit="1" customWidth="1"/>
    <col min="9984" max="9984" width="21.85546875" style="33" bestFit="1" customWidth="1"/>
    <col min="9985" max="9985" width="18.85546875" style="33" bestFit="1" customWidth="1"/>
    <col min="9986" max="9986" width="21.85546875" style="33" bestFit="1" customWidth="1"/>
    <col min="9987" max="10229" width="9.140625" style="33"/>
    <col min="10230" max="10230" width="80.5703125" style="33" customWidth="1"/>
    <col min="10231" max="10231" width="18.85546875" style="33" customWidth="1"/>
    <col min="10232" max="10232" width="20.5703125" style="33" customWidth="1"/>
    <col min="10233" max="10233" width="19.140625" style="33" customWidth="1"/>
    <col min="10234" max="10234" width="22.28515625" style="33" customWidth="1"/>
    <col min="10235" max="10235" width="19.140625" style="33" customWidth="1"/>
    <col min="10236" max="10236" width="20.85546875" style="33" customWidth="1"/>
    <col min="10237" max="10237" width="18.85546875" style="33" bestFit="1" customWidth="1"/>
    <col min="10238" max="10238" width="21.85546875" style="33" bestFit="1" customWidth="1"/>
    <col min="10239" max="10239" width="18.85546875" style="33" bestFit="1" customWidth="1"/>
    <col min="10240" max="10240" width="21.85546875" style="33" bestFit="1" customWidth="1"/>
    <col min="10241" max="10241" width="18.85546875" style="33" bestFit="1" customWidth="1"/>
    <col min="10242" max="10242" width="21.85546875" style="33" bestFit="1" customWidth="1"/>
    <col min="10243" max="10485" width="9.140625" style="33"/>
    <col min="10486" max="10486" width="80.5703125" style="33" customWidth="1"/>
    <col min="10487" max="10487" width="18.85546875" style="33" customWidth="1"/>
    <col min="10488" max="10488" width="20.5703125" style="33" customWidth="1"/>
    <col min="10489" max="10489" width="19.140625" style="33" customWidth="1"/>
    <col min="10490" max="10490" width="22.28515625" style="33" customWidth="1"/>
    <col min="10491" max="10491" width="19.140625" style="33" customWidth="1"/>
    <col min="10492" max="10492" width="20.85546875" style="33" customWidth="1"/>
    <col min="10493" max="10493" width="18.85546875" style="33" bestFit="1" customWidth="1"/>
    <col min="10494" max="10494" width="21.85546875" style="33" bestFit="1" customWidth="1"/>
    <col min="10495" max="10495" width="18.85546875" style="33" bestFit="1" customWidth="1"/>
    <col min="10496" max="10496" width="21.85546875" style="33" bestFit="1" customWidth="1"/>
    <col min="10497" max="10497" width="18.85546875" style="33" bestFit="1" customWidth="1"/>
    <col min="10498" max="10498" width="21.85546875" style="33" bestFit="1" customWidth="1"/>
    <col min="10499" max="10741" width="9.140625" style="33"/>
    <col min="10742" max="10742" width="80.5703125" style="33" customWidth="1"/>
    <col min="10743" max="10743" width="18.85546875" style="33" customWidth="1"/>
    <col min="10744" max="10744" width="20.5703125" style="33" customWidth="1"/>
    <col min="10745" max="10745" width="19.140625" style="33" customWidth="1"/>
    <col min="10746" max="10746" width="22.28515625" style="33" customWidth="1"/>
    <col min="10747" max="10747" width="19.140625" style="33" customWidth="1"/>
    <col min="10748" max="10748" width="20.85546875" style="33" customWidth="1"/>
    <col min="10749" max="10749" width="18.85546875" style="33" bestFit="1" customWidth="1"/>
    <col min="10750" max="10750" width="21.85546875" style="33" bestFit="1" customWidth="1"/>
    <col min="10751" max="10751" width="18.85546875" style="33" bestFit="1" customWidth="1"/>
    <col min="10752" max="10752" width="21.85546875" style="33" bestFit="1" customWidth="1"/>
    <col min="10753" max="10753" width="18.85546875" style="33" bestFit="1" customWidth="1"/>
    <col min="10754" max="10754" width="21.85546875" style="33" bestFit="1" customWidth="1"/>
    <col min="10755" max="10997" width="9.140625" style="33"/>
    <col min="10998" max="10998" width="80.5703125" style="33" customWidth="1"/>
    <col min="10999" max="10999" width="18.85546875" style="33" customWidth="1"/>
    <col min="11000" max="11000" width="20.5703125" style="33" customWidth="1"/>
    <col min="11001" max="11001" width="19.140625" style="33" customWidth="1"/>
    <col min="11002" max="11002" width="22.28515625" style="33" customWidth="1"/>
    <col min="11003" max="11003" width="19.140625" style="33" customWidth="1"/>
    <col min="11004" max="11004" width="20.85546875" style="33" customWidth="1"/>
    <col min="11005" max="11005" width="18.85546875" style="33" bestFit="1" customWidth="1"/>
    <col min="11006" max="11006" width="21.85546875" style="33" bestFit="1" customWidth="1"/>
    <col min="11007" max="11007" width="18.85546875" style="33" bestFit="1" customWidth="1"/>
    <col min="11008" max="11008" width="21.85546875" style="33" bestFit="1" customWidth="1"/>
    <col min="11009" max="11009" width="18.85546875" style="33" bestFit="1" customWidth="1"/>
    <col min="11010" max="11010" width="21.85546875" style="33" bestFit="1" customWidth="1"/>
    <col min="11011" max="11253" width="9.140625" style="33"/>
    <col min="11254" max="11254" width="80.5703125" style="33" customWidth="1"/>
    <col min="11255" max="11255" width="18.85546875" style="33" customWidth="1"/>
    <col min="11256" max="11256" width="20.5703125" style="33" customWidth="1"/>
    <col min="11257" max="11257" width="19.140625" style="33" customWidth="1"/>
    <col min="11258" max="11258" width="22.28515625" style="33" customWidth="1"/>
    <col min="11259" max="11259" width="19.140625" style="33" customWidth="1"/>
    <col min="11260" max="11260" width="20.85546875" style="33" customWidth="1"/>
    <col min="11261" max="11261" width="18.85546875" style="33" bestFit="1" customWidth="1"/>
    <col min="11262" max="11262" width="21.85546875" style="33" bestFit="1" customWidth="1"/>
    <col min="11263" max="11263" width="18.85546875" style="33" bestFit="1" customWidth="1"/>
    <col min="11264" max="11264" width="21.85546875" style="33" bestFit="1" customWidth="1"/>
    <col min="11265" max="11265" width="18.85546875" style="33" bestFit="1" customWidth="1"/>
    <col min="11266" max="11266" width="21.85546875" style="33" bestFit="1" customWidth="1"/>
    <col min="11267" max="11509" width="9.140625" style="33"/>
    <col min="11510" max="11510" width="80.5703125" style="33" customWidth="1"/>
    <col min="11511" max="11511" width="18.85546875" style="33" customWidth="1"/>
    <col min="11512" max="11512" width="20.5703125" style="33" customWidth="1"/>
    <col min="11513" max="11513" width="19.140625" style="33" customWidth="1"/>
    <col min="11514" max="11514" width="22.28515625" style="33" customWidth="1"/>
    <col min="11515" max="11515" width="19.140625" style="33" customWidth="1"/>
    <col min="11516" max="11516" width="20.85546875" style="33" customWidth="1"/>
    <col min="11517" max="11517" width="18.85546875" style="33" bestFit="1" customWidth="1"/>
    <col min="11518" max="11518" width="21.85546875" style="33" bestFit="1" customWidth="1"/>
    <col min="11519" max="11519" width="18.85546875" style="33" bestFit="1" customWidth="1"/>
    <col min="11520" max="11520" width="21.85546875" style="33" bestFit="1" customWidth="1"/>
    <col min="11521" max="11521" width="18.85546875" style="33" bestFit="1" customWidth="1"/>
    <col min="11522" max="11522" width="21.85546875" style="33" bestFit="1" customWidth="1"/>
    <col min="11523" max="11765" width="9.140625" style="33"/>
    <col min="11766" max="11766" width="80.5703125" style="33" customWidth="1"/>
    <col min="11767" max="11767" width="18.85546875" style="33" customWidth="1"/>
    <col min="11768" max="11768" width="20.5703125" style="33" customWidth="1"/>
    <col min="11769" max="11769" width="19.140625" style="33" customWidth="1"/>
    <col min="11770" max="11770" width="22.28515625" style="33" customWidth="1"/>
    <col min="11771" max="11771" width="19.140625" style="33" customWidth="1"/>
    <col min="11772" max="11772" width="20.85546875" style="33" customWidth="1"/>
    <col min="11773" max="11773" width="18.85546875" style="33" bestFit="1" customWidth="1"/>
    <col min="11774" max="11774" width="21.85546875" style="33" bestFit="1" customWidth="1"/>
    <col min="11775" max="11775" width="18.85546875" style="33" bestFit="1" customWidth="1"/>
    <col min="11776" max="11776" width="21.85546875" style="33" bestFit="1" customWidth="1"/>
    <col min="11777" max="11777" width="18.85546875" style="33" bestFit="1" customWidth="1"/>
    <col min="11778" max="11778" width="21.85546875" style="33" bestFit="1" customWidth="1"/>
    <col min="11779" max="12021" width="9.140625" style="33"/>
    <col min="12022" max="12022" width="80.5703125" style="33" customWidth="1"/>
    <col min="12023" max="12023" width="18.85546875" style="33" customWidth="1"/>
    <col min="12024" max="12024" width="20.5703125" style="33" customWidth="1"/>
    <col min="12025" max="12025" width="19.140625" style="33" customWidth="1"/>
    <col min="12026" max="12026" width="22.28515625" style="33" customWidth="1"/>
    <col min="12027" max="12027" width="19.140625" style="33" customWidth="1"/>
    <col min="12028" max="12028" width="20.85546875" style="33" customWidth="1"/>
    <col min="12029" max="12029" width="18.85546875" style="33" bestFit="1" customWidth="1"/>
    <col min="12030" max="12030" width="21.85546875" style="33" bestFit="1" customWidth="1"/>
    <col min="12031" max="12031" width="18.85546875" style="33" bestFit="1" customWidth="1"/>
    <col min="12032" max="12032" width="21.85546875" style="33" bestFit="1" customWidth="1"/>
    <col min="12033" max="12033" width="18.85546875" style="33" bestFit="1" customWidth="1"/>
    <col min="12034" max="12034" width="21.85546875" style="33" bestFit="1" customWidth="1"/>
    <col min="12035" max="12277" width="9.140625" style="33"/>
    <col min="12278" max="12278" width="80.5703125" style="33" customWidth="1"/>
    <col min="12279" max="12279" width="18.85546875" style="33" customWidth="1"/>
    <col min="12280" max="12280" width="20.5703125" style="33" customWidth="1"/>
    <col min="12281" max="12281" width="19.140625" style="33" customWidth="1"/>
    <col min="12282" max="12282" width="22.28515625" style="33" customWidth="1"/>
    <col min="12283" max="12283" width="19.140625" style="33" customWidth="1"/>
    <col min="12284" max="12284" width="20.85546875" style="33" customWidth="1"/>
    <col min="12285" max="12285" width="18.85546875" style="33" bestFit="1" customWidth="1"/>
    <col min="12286" max="12286" width="21.85546875" style="33" bestFit="1" customWidth="1"/>
    <col min="12287" max="12287" width="18.85546875" style="33" bestFit="1" customWidth="1"/>
    <col min="12288" max="12288" width="21.85546875" style="33" bestFit="1" customWidth="1"/>
    <col min="12289" max="12289" width="18.85546875" style="33" bestFit="1" customWidth="1"/>
    <col min="12290" max="12290" width="21.85546875" style="33" bestFit="1" customWidth="1"/>
    <col min="12291" max="12533" width="9.140625" style="33"/>
    <col min="12534" max="12534" width="80.5703125" style="33" customWidth="1"/>
    <col min="12535" max="12535" width="18.85546875" style="33" customWidth="1"/>
    <col min="12536" max="12536" width="20.5703125" style="33" customWidth="1"/>
    <col min="12537" max="12537" width="19.140625" style="33" customWidth="1"/>
    <col min="12538" max="12538" width="22.28515625" style="33" customWidth="1"/>
    <col min="12539" max="12539" width="19.140625" style="33" customWidth="1"/>
    <col min="12540" max="12540" width="20.85546875" style="33" customWidth="1"/>
    <col min="12541" max="12541" width="18.85546875" style="33" bestFit="1" customWidth="1"/>
    <col min="12542" max="12542" width="21.85546875" style="33" bestFit="1" customWidth="1"/>
    <col min="12543" max="12543" width="18.85546875" style="33" bestFit="1" customWidth="1"/>
    <col min="12544" max="12544" width="21.85546875" style="33" bestFit="1" customWidth="1"/>
    <col min="12545" max="12545" width="18.85546875" style="33" bestFit="1" customWidth="1"/>
    <col min="12546" max="12546" width="21.85546875" style="33" bestFit="1" customWidth="1"/>
    <col min="12547" max="12789" width="9.140625" style="33"/>
    <col min="12790" max="12790" width="80.5703125" style="33" customWidth="1"/>
    <col min="12791" max="12791" width="18.85546875" style="33" customWidth="1"/>
    <col min="12792" max="12792" width="20.5703125" style="33" customWidth="1"/>
    <col min="12793" max="12793" width="19.140625" style="33" customWidth="1"/>
    <col min="12794" max="12794" width="22.28515625" style="33" customWidth="1"/>
    <col min="12795" max="12795" width="19.140625" style="33" customWidth="1"/>
    <col min="12796" max="12796" width="20.85546875" style="33" customWidth="1"/>
    <col min="12797" max="12797" width="18.85546875" style="33" bestFit="1" customWidth="1"/>
    <col min="12798" max="12798" width="21.85546875" style="33" bestFit="1" customWidth="1"/>
    <col min="12799" max="12799" width="18.85546875" style="33" bestFit="1" customWidth="1"/>
    <col min="12800" max="12800" width="21.85546875" style="33" bestFit="1" customWidth="1"/>
    <col min="12801" max="12801" width="18.85546875" style="33" bestFit="1" customWidth="1"/>
    <col min="12802" max="12802" width="21.85546875" style="33" bestFit="1" customWidth="1"/>
    <col min="12803" max="13045" width="9.140625" style="33"/>
    <col min="13046" max="13046" width="80.5703125" style="33" customWidth="1"/>
    <col min="13047" max="13047" width="18.85546875" style="33" customWidth="1"/>
    <col min="13048" max="13048" width="20.5703125" style="33" customWidth="1"/>
    <col min="13049" max="13049" width="19.140625" style="33" customWidth="1"/>
    <col min="13050" max="13050" width="22.28515625" style="33" customWidth="1"/>
    <col min="13051" max="13051" width="19.140625" style="33" customWidth="1"/>
    <col min="13052" max="13052" width="20.85546875" style="33" customWidth="1"/>
    <col min="13053" max="13053" width="18.85546875" style="33" bestFit="1" customWidth="1"/>
    <col min="13054" max="13054" width="21.85546875" style="33" bestFit="1" customWidth="1"/>
    <col min="13055" max="13055" width="18.85546875" style="33" bestFit="1" customWidth="1"/>
    <col min="13056" max="13056" width="21.85546875" style="33" bestFit="1" customWidth="1"/>
    <col min="13057" max="13057" width="18.85546875" style="33" bestFit="1" customWidth="1"/>
    <col min="13058" max="13058" width="21.85546875" style="33" bestFit="1" customWidth="1"/>
    <col min="13059" max="13301" width="9.140625" style="33"/>
    <col min="13302" max="13302" width="80.5703125" style="33" customWidth="1"/>
    <col min="13303" max="13303" width="18.85546875" style="33" customWidth="1"/>
    <col min="13304" max="13304" width="20.5703125" style="33" customWidth="1"/>
    <col min="13305" max="13305" width="19.140625" style="33" customWidth="1"/>
    <col min="13306" max="13306" width="22.28515625" style="33" customWidth="1"/>
    <col min="13307" max="13307" width="19.140625" style="33" customWidth="1"/>
    <col min="13308" max="13308" width="20.85546875" style="33" customWidth="1"/>
    <col min="13309" max="13309" width="18.85546875" style="33" bestFit="1" customWidth="1"/>
    <col min="13310" max="13310" width="21.85546875" style="33" bestFit="1" customWidth="1"/>
    <col min="13311" max="13311" width="18.85546875" style="33" bestFit="1" customWidth="1"/>
    <col min="13312" max="13312" width="21.85546875" style="33" bestFit="1" customWidth="1"/>
    <col min="13313" max="13313" width="18.85546875" style="33" bestFit="1" customWidth="1"/>
    <col min="13314" max="13314" width="21.85546875" style="33" bestFit="1" customWidth="1"/>
    <col min="13315" max="13557" width="9.140625" style="33"/>
    <col min="13558" max="13558" width="80.5703125" style="33" customWidth="1"/>
    <col min="13559" max="13559" width="18.85546875" style="33" customWidth="1"/>
    <col min="13560" max="13560" width="20.5703125" style="33" customWidth="1"/>
    <col min="13561" max="13561" width="19.140625" style="33" customWidth="1"/>
    <col min="13562" max="13562" width="22.28515625" style="33" customWidth="1"/>
    <col min="13563" max="13563" width="19.140625" style="33" customWidth="1"/>
    <col min="13564" max="13564" width="20.85546875" style="33" customWidth="1"/>
    <col min="13565" max="13565" width="18.85546875" style="33" bestFit="1" customWidth="1"/>
    <col min="13566" max="13566" width="21.85546875" style="33" bestFit="1" customWidth="1"/>
    <col min="13567" max="13567" width="18.85546875" style="33" bestFit="1" customWidth="1"/>
    <col min="13568" max="13568" width="21.85546875" style="33" bestFit="1" customWidth="1"/>
    <col min="13569" max="13569" width="18.85546875" style="33" bestFit="1" customWidth="1"/>
    <col min="13570" max="13570" width="21.85546875" style="33" bestFit="1" customWidth="1"/>
    <col min="13571" max="13813" width="9.140625" style="33"/>
    <col min="13814" max="13814" width="80.5703125" style="33" customWidth="1"/>
    <col min="13815" max="13815" width="18.85546875" style="33" customWidth="1"/>
    <col min="13816" max="13816" width="20.5703125" style="33" customWidth="1"/>
    <col min="13817" max="13817" width="19.140625" style="33" customWidth="1"/>
    <col min="13818" max="13818" width="22.28515625" style="33" customWidth="1"/>
    <col min="13819" max="13819" width="19.140625" style="33" customWidth="1"/>
    <col min="13820" max="13820" width="20.85546875" style="33" customWidth="1"/>
    <col min="13821" max="13821" width="18.85546875" style="33" bestFit="1" customWidth="1"/>
    <col min="13822" max="13822" width="21.85546875" style="33" bestFit="1" customWidth="1"/>
    <col min="13823" max="13823" width="18.85546875" style="33" bestFit="1" customWidth="1"/>
    <col min="13824" max="13824" width="21.85546875" style="33" bestFit="1" customWidth="1"/>
    <col min="13825" max="13825" width="18.85546875" style="33" bestFit="1" customWidth="1"/>
    <col min="13826" max="13826" width="21.85546875" style="33" bestFit="1" customWidth="1"/>
    <col min="13827" max="14069" width="9.140625" style="33"/>
    <col min="14070" max="14070" width="80.5703125" style="33" customWidth="1"/>
    <col min="14071" max="14071" width="18.85546875" style="33" customWidth="1"/>
    <col min="14072" max="14072" width="20.5703125" style="33" customWidth="1"/>
    <col min="14073" max="14073" width="19.140625" style="33" customWidth="1"/>
    <col min="14074" max="14074" width="22.28515625" style="33" customWidth="1"/>
    <col min="14075" max="14075" width="19.140625" style="33" customWidth="1"/>
    <col min="14076" max="14076" width="20.85546875" style="33" customWidth="1"/>
    <col min="14077" max="14077" width="18.85546875" style="33" bestFit="1" customWidth="1"/>
    <col min="14078" max="14078" width="21.85546875" style="33" bestFit="1" customWidth="1"/>
    <col min="14079" max="14079" width="18.85546875" style="33" bestFit="1" customWidth="1"/>
    <col min="14080" max="14080" width="21.85546875" style="33" bestFit="1" customWidth="1"/>
    <col min="14081" max="14081" width="18.85546875" style="33" bestFit="1" customWidth="1"/>
    <col min="14082" max="14082" width="21.85546875" style="33" bestFit="1" customWidth="1"/>
    <col min="14083" max="14325" width="9.140625" style="33"/>
    <col min="14326" max="14326" width="80.5703125" style="33" customWidth="1"/>
    <col min="14327" max="14327" width="18.85546875" style="33" customWidth="1"/>
    <col min="14328" max="14328" width="20.5703125" style="33" customWidth="1"/>
    <col min="14329" max="14329" width="19.140625" style="33" customWidth="1"/>
    <col min="14330" max="14330" width="22.28515625" style="33" customWidth="1"/>
    <col min="14331" max="14331" width="19.140625" style="33" customWidth="1"/>
    <col min="14332" max="14332" width="20.85546875" style="33" customWidth="1"/>
    <col min="14333" max="14333" width="18.85546875" style="33" bestFit="1" customWidth="1"/>
    <col min="14334" max="14334" width="21.85546875" style="33" bestFit="1" customWidth="1"/>
    <col min="14335" max="14335" width="18.85546875" style="33" bestFit="1" customWidth="1"/>
    <col min="14336" max="14336" width="21.85546875" style="33" bestFit="1" customWidth="1"/>
    <col min="14337" max="14337" width="18.85546875" style="33" bestFit="1" customWidth="1"/>
    <col min="14338" max="14338" width="21.85546875" style="33" bestFit="1" customWidth="1"/>
    <col min="14339" max="14581" width="9.140625" style="33"/>
    <col min="14582" max="14582" width="80.5703125" style="33" customWidth="1"/>
    <col min="14583" max="14583" width="18.85546875" style="33" customWidth="1"/>
    <col min="14584" max="14584" width="20.5703125" style="33" customWidth="1"/>
    <col min="14585" max="14585" width="19.140625" style="33" customWidth="1"/>
    <col min="14586" max="14586" width="22.28515625" style="33" customWidth="1"/>
    <col min="14587" max="14587" width="19.140625" style="33" customWidth="1"/>
    <col min="14588" max="14588" width="20.85546875" style="33" customWidth="1"/>
    <col min="14589" max="14589" width="18.85546875" style="33" bestFit="1" customWidth="1"/>
    <col min="14590" max="14590" width="21.85546875" style="33" bestFit="1" customWidth="1"/>
    <col min="14591" max="14591" width="18.85546875" style="33" bestFit="1" customWidth="1"/>
    <col min="14592" max="14592" width="21.85546875" style="33" bestFit="1" customWidth="1"/>
    <col min="14593" max="14593" width="18.85546875" style="33" bestFit="1" customWidth="1"/>
    <col min="14594" max="14594" width="21.85546875" style="33" bestFit="1" customWidth="1"/>
    <col min="14595" max="14837" width="9.140625" style="33"/>
    <col min="14838" max="14838" width="80.5703125" style="33" customWidth="1"/>
    <col min="14839" max="14839" width="18.85546875" style="33" customWidth="1"/>
    <col min="14840" max="14840" width="20.5703125" style="33" customWidth="1"/>
    <col min="14841" max="14841" width="19.140625" style="33" customWidth="1"/>
    <col min="14842" max="14842" width="22.28515625" style="33" customWidth="1"/>
    <col min="14843" max="14843" width="19.140625" style="33" customWidth="1"/>
    <col min="14844" max="14844" width="20.85546875" style="33" customWidth="1"/>
    <col min="14845" max="14845" width="18.85546875" style="33" bestFit="1" customWidth="1"/>
    <col min="14846" max="14846" width="21.85546875" style="33" bestFit="1" customWidth="1"/>
    <col min="14847" max="14847" width="18.85546875" style="33" bestFit="1" customWidth="1"/>
    <col min="14848" max="14848" width="21.85546875" style="33" bestFit="1" customWidth="1"/>
    <col min="14849" max="14849" width="18.85546875" style="33" bestFit="1" customWidth="1"/>
    <col min="14850" max="14850" width="21.85546875" style="33" bestFit="1" customWidth="1"/>
    <col min="14851" max="15093" width="9.140625" style="33"/>
    <col min="15094" max="15094" width="80.5703125" style="33" customWidth="1"/>
    <col min="15095" max="15095" width="18.85546875" style="33" customWidth="1"/>
    <col min="15096" max="15096" width="20.5703125" style="33" customWidth="1"/>
    <col min="15097" max="15097" width="19.140625" style="33" customWidth="1"/>
    <col min="15098" max="15098" width="22.28515625" style="33" customWidth="1"/>
    <col min="15099" max="15099" width="19.140625" style="33" customWidth="1"/>
    <col min="15100" max="15100" width="20.85546875" style="33" customWidth="1"/>
    <col min="15101" max="15101" width="18.85546875" style="33" bestFit="1" customWidth="1"/>
    <col min="15102" max="15102" width="21.85546875" style="33" bestFit="1" customWidth="1"/>
    <col min="15103" max="15103" width="18.85546875" style="33" bestFit="1" customWidth="1"/>
    <col min="15104" max="15104" width="21.85546875" style="33" bestFit="1" customWidth="1"/>
    <col min="15105" max="15105" width="18.85546875" style="33" bestFit="1" customWidth="1"/>
    <col min="15106" max="15106" width="21.85546875" style="33" bestFit="1" customWidth="1"/>
    <col min="15107" max="15349" width="9.140625" style="33"/>
    <col min="15350" max="15350" width="80.5703125" style="33" customWidth="1"/>
    <col min="15351" max="15351" width="18.85546875" style="33" customWidth="1"/>
    <col min="15352" max="15352" width="20.5703125" style="33" customWidth="1"/>
    <col min="15353" max="15353" width="19.140625" style="33" customWidth="1"/>
    <col min="15354" max="15354" width="22.28515625" style="33" customWidth="1"/>
    <col min="15355" max="15355" width="19.140625" style="33" customWidth="1"/>
    <col min="15356" max="15356" width="20.85546875" style="33" customWidth="1"/>
    <col min="15357" max="15357" width="18.85546875" style="33" bestFit="1" customWidth="1"/>
    <col min="15358" max="15358" width="21.85546875" style="33" bestFit="1" customWidth="1"/>
    <col min="15359" max="15359" width="18.85546875" style="33" bestFit="1" customWidth="1"/>
    <col min="15360" max="15360" width="21.85546875" style="33" bestFit="1" customWidth="1"/>
    <col min="15361" max="15361" width="18.85546875" style="33" bestFit="1" customWidth="1"/>
    <col min="15362" max="15362" width="21.85546875" style="33" bestFit="1" customWidth="1"/>
    <col min="15363" max="15605" width="9.140625" style="33"/>
    <col min="15606" max="15606" width="80.5703125" style="33" customWidth="1"/>
    <col min="15607" max="15607" width="18.85546875" style="33" customWidth="1"/>
    <col min="15608" max="15608" width="20.5703125" style="33" customWidth="1"/>
    <col min="15609" max="15609" width="19.140625" style="33" customWidth="1"/>
    <col min="15610" max="15610" width="22.28515625" style="33" customWidth="1"/>
    <col min="15611" max="15611" width="19.140625" style="33" customWidth="1"/>
    <col min="15612" max="15612" width="20.85546875" style="33" customWidth="1"/>
    <col min="15613" max="15613" width="18.85546875" style="33" bestFit="1" customWidth="1"/>
    <col min="15614" max="15614" width="21.85546875" style="33" bestFit="1" customWidth="1"/>
    <col min="15615" max="15615" width="18.85546875" style="33" bestFit="1" customWidth="1"/>
    <col min="15616" max="15616" width="21.85546875" style="33" bestFit="1" customWidth="1"/>
    <col min="15617" max="15617" width="18.85546875" style="33" bestFit="1" customWidth="1"/>
    <col min="15618" max="15618" width="21.85546875" style="33" bestFit="1" customWidth="1"/>
    <col min="15619" max="15861" width="9.140625" style="33"/>
    <col min="15862" max="15862" width="80.5703125" style="33" customWidth="1"/>
    <col min="15863" max="15863" width="18.85546875" style="33" customWidth="1"/>
    <col min="15864" max="15864" width="20.5703125" style="33" customWidth="1"/>
    <col min="15865" max="15865" width="19.140625" style="33" customWidth="1"/>
    <col min="15866" max="15866" width="22.28515625" style="33" customWidth="1"/>
    <col min="15867" max="15867" width="19.140625" style="33" customWidth="1"/>
    <col min="15868" max="15868" width="20.85546875" style="33" customWidth="1"/>
    <col min="15869" max="15869" width="18.85546875" style="33" bestFit="1" customWidth="1"/>
    <col min="15870" max="15870" width="21.85546875" style="33" bestFit="1" customWidth="1"/>
    <col min="15871" max="15871" width="18.85546875" style="33" bestFit="1" customWidth="1"/>
    <col min="15872" max="15872" width="21.85546875" style="33" bestFit="1" customWidth="1"/>
    <col min="15873" max="15873" width="18.85546875" style="33" bestFit="1" customWidth="1"/>
    <col min="15874" max="15874" width="21.85546875" style="33" bestFit="1" customWidth="1"/>
    <col min="15875" max="16117" width="9.140625" style="33"/>
    <col min="16118" max="16118" width="80.5703125" style="33" customWidth="1"/>
    <col min="16119" max="16119" width="18.85546875" style="33" customWidth="1"/>
    <col min="16120" max="16120" width="20.5703125" style="33" customWidth="1"/>
    <col min="16121" max="16121" width="19.140625" style="33" customWidth="1"/>
    <col min="16122" max="16122" width="22.28515625" style="33" customWidth="1"/>
    <col min="16123" max="16123" width="19.140625" style="33" customWidth="1"/>
    <col min="16124" max="16124" width="20.85546875" style="33" customWidth="1"/>
    <col min="16125" max="16125" width="18.85546875" style="33" bestFit="1" customWidth="1"/>
    <col min="16126" max="16126" width="21.85546875" style="33" bestFit="1" customWidth="1"/>
    <col min="16127" max="16127" width="18.85546875" style="33" bestFit="1" customWidth="1"/>
    <col min="16128" max="16128" width="21.85546875" style="33" bestFit="1" customWidth="1"/>
    <col min="16129" max="16129" width="18.85546875" style="33" bestFit="1" customWidth="1"/>
    <col min="16130" max="16130" width="21.85546875" style="33" bestFit="1" customWidth="1"/>
    <col min="16131" max="16384" width="9.140625" style="33"/>
  </cols>
  <sheetData>
    <row r="1" spans="1:8" x14ac:dyDescent="0.25">
      <c r="A1" s="32"/>
      <c r="B1" s="32"/>
      <c r="C1" s="32"/>
    </row>
    <row r="2" spans="1:8" ht="18" x14ac:dyDescent="0.25">
      <c r="A2" s="34" t="s">
        <v>186</v>
      </c>
      <c r="B2" s="34"/>
      <c r="C2" s="34"/>
      <c r="D2" s="34"/>
      <c r="E2" s="34"/>
      <c r="F2" s="34"/>
      <c r="G2" s="35"/>
      <c r="H2" s="35"/>
    </row>
    <row r="3" spans="1:8" ht="18" x14ac:dyDescent="0.25">
      <c r="A3" s="36" t="s">
        <v>187</v>
      </c>
      <c r="B3" s="36"/>
      <c r="C3" s="36"/>
      <c r="D3" s="36"/>
      <c r="E3" s="36"/>
      <c r="F3" s="36"/>
      <c r="G3" s="37"/>
      <c r="H3" s="37"/>
    </row>
    <row r="4" spans="1:8" x14ac:dyDescent="0.25">
      <c r="A4" s="38"/>
      <c r="B4" s="38"/>
      <c r="C4" s="38"/>
    </row>
    <row r="5" spans="1:8" ht="15.75" x14ac:dyDescent="0.25">
      <c r="A5" s="39" t="s">
        <v>188</v>
      </c>
      <c r="B5" s="40"/>
      <c r="C5" s="40"/>
      <c r="D5" s="40"/>
      <c r="E5" s="40"/>
      <c r="F5" s="40"/>
      <c r="G5" s="40"/>
      <c r="H5" s="40"/>
    </row>
    <row r="6" spans="1:8" s="42" customFormat="1" ht="15.75" x14ac:dyDescent="0.25">
      <c r="A6" s="39" t="s">
        <v>189</v>
      </c>
      <c r="B6" s="41"/>
      <c r="C6" s="41"/>
      <c r="D6" s="41"/>
      <c r="E6" s="41"/>
      <c r="F6" s="41"/>
      <c r="G6" s="41"/>
      <c r="H6" s="41"/>
    </row>
    <row r="7" spans="1:8" s="42" customFormat="1" ht="15" x14ac:dyDescent="0.25">
      <c r="A7" s="43"/>
      <c r="B7" s="41"/>
      <c r="C7" s="41"/>
      <c r="D7" s="41"/>
      <c r="E7" s="41"/>
      <c r="F7" s="41"/>
      <c r="G7" s="41"/>
      <c r="H7" s="41"/>
    </row>
    <row r="8" spans="1:8" ht="18" x14ac:dyDescent="0.25">
      <c r="A8" s="44" t="s">
        <v>190</v>
      </c>
      <c r="B8" s="45"/>
      <c r="C8" s="45"/>
      <c r="D8" s="46"/>
      <c r="E8" s="46"/>
      <c r="F8" s="46"/>
      <c r="G8" s="46"/>
      <c r="H8" s="46"/>
    </row>
    <row r="9" spans="1:8" ht="18" x14ac:dyDescent="0.25">
      <c r="A9" s="44"/>
      <c r="B9" s="45"/>
      <c r="C9" s="45"/>
      <c r="D9" s="46"/>
      <c r="E9" s="46"/>
      <c r="F9" s="46"/>
      <c r="G9" s="46"/>
      <c r="H9" s="46"/>
    </row>
    <row r="10" spans="1:8" ht="18" x14ac:dyDescent="0.25">
      <c r="A10" s="47"/>
      <c r="B10" s="48"/>
      <c r="C10" s="48"/>
      <c r="D10" s="49"/>
      <c r="E10" s="49"/>
      <c r="F10" s="50"/>
      <c r="G10"/>
      <c r="H10"/>
    </row>
    <row r="11" spans="1:8" ht="24" customHeight="1" x14ac:dyDescent="0.25">
      <c r="A11" s="51" t="s">
        <v>191</v>
      </c>
      <c r="B11" s="52" t="s">
        <v>192</v>
      </c>
      <c r="C11" s="53" t="s">
        <v>193</v>
      </c>
      <c r="D11" s="54"/>
      <c r="E11" s="54"/>
      <c r="F11"/>
      <c r="G11"/>
      <c r="H11"/>
    </row>
    <row r="12" spans="1:8" s="59" customFormat="1" ht="24" customHeight="1" x14ac:dyDescent="0.25">
      <c r="A12" s="55"/>
      <c r="B12" s="56"/>
      <c r="C12" s="57"/>
      <c r="D12" s="58" t="s">
        <v>60</v>
      </c>
      <c r="E12" s="58" t="s">
        <v>61</v>
      </c>
      <c r="F12" s="58" t="s">
        <v>194</v>
      </c>
      <c r="G12"/>
      <c r="H12"/>
    </row>
    <row r="13" spans="1:8" ht="15" x14ac:dyDescent="0.25">
      <c r="A13" s="60" t="s">
        <v>195</v>
      </c>
      <c r="B13" s="60">
        <f t="shared" ref="B13:C13" si="0">SUM(B14:B18)</f>
        <v>0</v>
      </c>
      <c r="C13" s="61">
        <f t="shared" si="0"/>
        <v>0</v>
      </c>
      <c r="D13" s="60"/>
      <c r="E13" s="60">
        <f t="shared" ref="E13" si="1">SUM(E14:E18)</f>
        <v>0</v>
      </c>
      <c r="F13" s="62"/>
      <c r="G13"/>
      <c r="H13"/>
    </row>
    <row r="14" spans="1:8" s="42" customFormat="1" ht="15" x14ac:dyDescent="0.25">
      <c r="A14" s="63" t="s">
        <v>196</v>
      </c>
      <c r="B14" s="63"/>
      <c r="C14" s="64"/>
      <c r="D14" s="63"/>
      <c r="E14" s="63"/>
      <c r="F14" s="65"/>
      <c r="G14"/>
      <c r="H14"/>
    </row>
    <row r="15" spans="1:8" s="42" customFormat="1" ht="15" x14ac:dyDescent="0.25">
      <c r="A15" s="63" t="s">
        <v>197</v>
      </c>
      <c r="B15" s="63"/>
      <c r="C15" s="64"/>
      <c r="D15" s="63"/>
      <c r="E15" s="63"/>
      <c r="F15" s="66"/>
      <c r="G15"/>
      <c r="H15"/>
    </row>
    <row r="16" spans="1:8" s="42" customFormat="1" ht="15" x14ac:dyDescent="0.25">
      <c r="A16" s="63" t="s">
        <v>198</v>
      </c>
      <c r="B16" s="63"/>
      <c r="C16" s="64"/>
      <c r="D16" s="63"/>
      <c r="E16" s="63"/>
      <c r="F16" s="66"/>
      <c r="G16"/>
      <c r="H16"/>
    </row>
    <row r="17" spans="1:8" s="42" customFormat="1" ht="15" x14ac:dyDescent="0.25">
      <c r="A17" s="63" t="s">
        <v>199</v>
      </c>
      <c r="B17" s="63"/>
      <c r="C17" s="64"/>
      <c r="D17" s="63"/>
      <c r="E17" s="63"/>
      <c r="F17" s="66"/>
      <c r="G17"/>
      <c r="H17"/>
    </row>
    <row r="18" spans="1:8" s="42" customFormat="1" ht="15" x14ac:dyDescent="0.25">
      <c r="A18" s="63" t="s">
        <v>200</v>
      </c>
      <c r="B18" s="63"/>
      <c r="C18" s="64"/>
      <c r="D18" s="63"/>
      <c r="E18" s="63"/>
      <c r="F18" s="67"/>
      <c r="G18"/>
      <c r="H18"/>
    </row>
    <row r="19" spans="1:8" ht="15" x14ac:dyDescent="0.25">
      <c r="A19" s="60" t="s">
        <v>201</v>
      </c>
      <c r="B19" s="60">
        <f>SUM(B20:B22)</f>
        <v>0</v>
      </c>
      <c r="C19" s="61">
        <f t="shared" ref="C19" si="2">SUM(C20:C22)</f>
        <v>0</v>
      </c>
      <c r="D19" s="60"/>
      <c r="E19" s="60">
        <f t="shared" ref="E19" si="3">SUM(E20:E22)</f>
        <v>0</v>
      </c>
      <c r="F19" s="62"/>
      <c r="G19"/>
      <c r="H19"/>
    </row>
    <row r="20" spans="1:8" ht="15" x14ac:dyDescent="0.25">
      <c r="A20" s="63" t="s">
        <v>202</v>
      </c>
      <c r="B20" s="63"/>
      <c r="C20" s="64"/>
      <c r="D20" s="63"/>
      <c r="E20" s="63"/>
      <c r="F20" s="65"/>
      <c r="G20"/>
      <c r="H20"/>
    </row>
    <row r="21" spans="1:8" ht="15" x14ac:dyDescent="0.25">
      <c r="A21" s="63" t="s">
        <v>203</v>
      </c>
      <c r="B21" s="63"/>
      <c r="C21" s="64"/>
      <c r="D21" s="63"/>
      <c r="E21" s="63"/>
      <c r="F21" s="66"/>
      <c r="G21"/>
      <c r="H21"/>
    </row>
    <row r="22" spans="1:8" ht="15" x14ac:dyDescent="0.25">
      <c r="A22" s="63" t="s">
        <v>200</v>
      </c>
      <c r="B22" s="63"/>
      <c r="C22" s="64"/>
      <c r="D22" s="63"/>
      <c r="E22" s="63"/>
      <c r="F22" s="67"/>
      <c r="G22"/>
      <c r="H22"/>
    </row>
    <row r="23" spans="1:8" ht="15" x14ac:dyDescent="0.25">
      <c r="A23" s="60" t="s">
        <v>204</v>
      </c>
      <c r="B23" s="60">
        <f>B24+B31+B32</f>
        <v>0</v>
      </c>
      <c r="C23" s="61">
        <f t="shared" ref="C23" si="4">C24+C31+C32</f>
        <v>0</v>
      </c>
      <c r="D23" s="60"/>
      <c r="E23" s="60">
        <f t="shared" ref="E23" si="5">E24+E31+E32</f>
        <v>0</v>
      </c>
      <c r="F23" s="62"/>
      <c r="G23"/>
      <c r="H23"/>
    </row>
    <row r="24" spans="1:8" ht="15" x14ac:dyDescent="0.25">
      <c r="A24" s="60" t="s">
        <v>205</v>
      </c>
      <c r="B24" s="60">
        <f>SUM(B25:B30)</f>
        <v>0</v>
      </c>
      <c r="C24" s="61">
        <f t="shared" ref="C24" si="6">SUM(C25:C30)</f>
        <v>0</v>
      </c>
      <c r="D24" s="60"/>
      <c r="E24" s="60">
        <f t="shared" ref="E24" si="7">SUM(E25:E30)</f>
        <v>0</v>
      </c>
      <c r="F24" s="62"/>
      <c r="G24"/>
      <c r="H24"/>
    </row>
    <row r="25" spans="1:8" ht="15" x14ac:dyDescent="0.25">
      <c r="A25" s="63" t="s">
        <v>206</v>
      </c>
      <c r="B25" s="63"/>
      <c r="C25" s="64"/>
      <c r="D25" s="63"/>
      <c r="E25" s="63"/>
      <c r="F25" s="65"/>
      <c r="G25"/>
      <c r="H25"/>
    </row>
    <row r="26" spans="1:8" ht="15" x14ac:dyDescent="0.25">
      <c r="A26" s="63" t="s">
        <v>207</v>
      </c>
      <c r="B26" s="63"/>
      <c r="C26" s="64"/>
      <c r="D26" s="63"/>
      <c r="E26" s="63"/>
      <c r="F26" s="66"/>
      <c r="G26"/>
      <c r="H26"/>
    </row>
    <row r="27" spans="1:8" ht="15" x14ac:dyDescent="0.25">
      <c r="A27" s="63" t="s">
        <v>208</v>
      </c>
      <c r="B27" s="63"/>
      <c r="C27" s="64"/>
      <c r="D27" s="63"/>
      <c r="E27" s="63"/>
      <c r="F27" s="66"/>
      <c r="G27"/>
      <c r="H27"/>
    </row>
    <row r="28" spans="1:8" ht="15" x14ac:dyDescent="0.25">
      <c r="A28" s="63" t="s">
        <v>209</v>
      </c>
      <c r="B28" s="63"/>
      <c r="C28" s="64"/>
      <c r="D28" s="63"/>
      <c r="E28" s="63"/>
      <c r="F28" s="66"/>
      <c r="G28"/>
      <c r="H28"/>
    </row>
    <row r="29" spans="1:8" ht="15" x14ac:dyDescent="0.25">
      <c r="A29" s="63" t="s">
        <v>210</v>
      </c>
      <c r="B29" s="63"/>
      <c r="C29" s="64"/>
      <c r="D29" s="63"/>
      <c r="E29" s="63"/>
      <c r="F29" s="66"/>
      <c r="G29"/>
      <c r="H29"/>
    </row>
    <row r="30" spans="1:8" ht="15" x14ac:dyDescent="0.25">
      <c r="A30" s="63" t="s">
        <v>211</v>
      </c>
      <c r="B30" s="63"/>
      <c r="C30" s="64"/>
      <c r="D30" s="63"/>
      <c r="E30" s="63"/>
      <c r="F30" s="67"/>
      <c r="G30"/>
      <c r="H30"/>
    </row>
    <row r="31" spans="1:8" ht="15" x14ac:dyDescent="0.25">
      <c r="A31" s="68" t="s">
        <v>212</v>
      </c>
      <c r="B31" s="68"/>
      <c r="C31" s="69"/>
      <c r="D31" s="68"/>
      <c r="E31" s="68"/>
      <c r="F31" s="62"/>
      <c r="G31"/>
      <c r="H31"/>
    </row>
    <row r="32" spans="1:8" ht="15" x14ac:dyDescent="0.25">
      <c r="A32" s="68" t="s">
        <v>213</v>
      </c>
      <c r="B32" s="60">
        <f>SUM(B33:B46)</f>
        <v>0</v>
      </c>
      <c r="C32" s="61">
        <f t="shared" ref="C32" si="8">SUM(C33:C46)</f>
        <v>0</v>
      </c>
      <c r="D32" s="60"/>
      <c r="E32" s="60">
        <f t="shared" ref="E32" si="9">SUM(E33:E46)</f>
        <v>0</v>
      </c>
      <c r="F32" s="62"/>
      <c r="G32"/>
      <c r="H32"/>
    </row>
    <row r="33" spans="1:8" ht="15" x14ac:dyDescent="0.25">
      <c r="A33" s="70" t="s">
        <v>214</v>
      </c>
      <c r="B33" s="70"/>
      <c r="C33" s="71"/>
      <c r="D33" s="70"/>
      <c r="E33" s="70"/>
      <c r="F33" s="65"/>
      <c r="G33"/>
      <c r="H33"/>
    </row>
    <row r="34" spans="1:8" ht="15" x14ac:dyDescent="0.25">
      <c r="A34" s="70" t="s">
        <v>215</v>
      </c>
      <c r="B34" s="70"/>
      <c r="C34" s="71"/>
      <c r="D34" s="70"/>
      <c r="E34" s="70"/>
      <c r="F34" s="66"/>
      <c r="G34"/>
      <c r="H34"/>
    </row>
    <row r="35" spans="1:8" ht="15" x14ac:dyDescent="0.25">
      <c r="A35" s="70" t="s">
        <v>216</v>
      </c>
      <c r="B35" s="70"/>
      <c r="C35" s="71"/>
      <c r="D35" s="70"/>
      <c r="E35" s="70"/>
      <c r="F35" s="66"/>
      <c r="G35"/>
      <c r="H35"/>
    </row>
    <row r="36" spans="1:8" ht="15" x14ac:dyDescent="0.25">
      <c r="A36" s="70" t="s">
        <v>217</v>
      </c>
      <c r="B36" s="70"/>
      <c r="C36" s="71"/>
      <c r="D36" s="70"/>
      <c r="E36" s="70"/>
      <c r="F36" s="66"/>
      <c r="G36"/>
      <c r="H36"/>
    </row>
    <row r="37" spans="1:8" ht="15" x14ac:dyDescent="0.25">
      <c r="A37" s="70" t="s">
        <v>218</v>
      </c>
      <c r="B37" s="70"/>
      <c r="C37" s="71"/>
      <c r="D37" s="70"/>
      <c r="E37" s="70"/>
      <c r="F37" s="66"/>
      <c r="G37"/>
      <c r="H37"/>
    </row>
    <row r="38" spans="1:8" ht="15" x14ac:dyDescent="0.25">
      <c r="A38" s="70" t="s">
        <v>219</v>
      </c>
      <c r="B38" s="70"/>
      <c r="C38" s="71"/>
      <c r="D38" s="70"/>
      <c r="E38" s="70"/>
      <c r="F38" s="66"/>
      <c r="G38"/>
      <c r="H38"/>
    </row>
    <row r="39" spans="1:8" ht="15" x14ac:dyDescent="0.25">
      <c r="A39" s="70" t="s">
        <v>220</v>
      </c>
      <c r="B39" s="70"/>
      <c r="C39" s="71"/>
      <c r="D39" s="70"/>
      <c r="E39" s="70"/>
      <c r="F39" s="66"/>
      <c r="G39"/>
      <c r="H39"/>
    </row>
    <row r="40" spans="1:8" s="46" customFormat="1" ht="15" x14ac:dyDescent="0.25">
      <c r="A40" s="70" t="s">
        <v>221</v>
      </c>
      <c r="B40" s="70"/>
      <c r="C40" s="71"/>
      <c r="D40" s="70"/>
      <c r="E40" s="70"/>
      <c r="F40" s="66"/>
      <c r="G40"/>
      <c r="H40"/>
    </row>
    <row r="41" spans="1:8" s="46" customFormat="1" ht="15" x14ac:dyDescent="0.25">
      <c r="A41" s="70" t="s">
        <v>222</v>
      </c>
      <c r="B41" s="70"/>
      <c r="C41" s="71"/>
      <c r="D41" s="70"/>
      <c r="E41" s="70"/>
      <c r="F41" s="66"/>
      <c r="G41"/>
      <c r="H41"/>
    </row>
    <row r="42" spans="1:8" s="46" customFormat="1" ht="15" x14ac:dyDescent="0.25">
      <c r="A42" s="70" t="s">
        <v>223</v>
      </c>
      <c r="B42" s="70"/>
      <c r="C42" s="71"/>
      <c r="D42" s="70"/>
      <c r="E42" s="70"/>
      <c r="F42" s="66"/>
      <c r="G42"/>
      <c r="H42"/>
    </row>
    <row r="43" spans="1:8" s="46" customFormat="1" ht="15" x14ac:dyDescent="0.25">
      <c r="A43" s="70" t="s">
        <v>224</v>
      </c>
      <c r="B43" s="70"/>
      <c r="C43" s="71"/>
      <c r="D43" s="70"/>
      <c r="E43" s="70"/>
      <c r="F43" s="66"/>
      <c r="G43"/>
      <c r="H43"/>
    </row>
    <row r="44" spans="1:8" s="46" customFormat="1" ht="15" x14ac:dyDescent="0.25">
      <c r="A44" s="70" t="s">
        <v>225</v>
      </c>
      <c r="B44" s="70"/>
      <c r="C44" s="71"/>
      <c r="D44" s="70"/>
      <c r="E44" s="70"/>
      <c r="F44" s="66"/>
      <c r="G44"/>
      <c r="H44"/>
    </row>
    <row r="45" spans="1:8" s="46" customFormat="1" ht="15" x14ac:dyDescent="0.25">
      <c r="A45" s="70" t="s">
        <v>226</v>
      </c>
      <c r="B45" s="70"/>
      <c r="C45" s="71"/>
      <c r="D45" s="70"/>
      <c r="E45" s="70"/>
      <c r="F45" s="66"/>
      <c r="G45"/>
      <c r="H45"/>
    </row>
    <row r="46" spans="1:8" s="46" customFormat="1" ht="15" x14ac:dyDescent="0.25">
      <c r="A46" s="72" t="s">
        <v>200</v>
      </c>
      <c r="B46" s="72"/>
      <c r="C46" s="73"/>
      <c r="D46" s="72"/>
      <c r="E46" s="72"/>
      <c r="F46" s="66"/>
      <c r="G46"/>
      <c r="H46"/>
    </row>
    <row r="47" spans="1:8" ht="15" x14ac:dyDescent="0.25">
      <c r="A47" s="74" t="s">
        <v>227</v>
      </c>
      <c r="B47" s="74">
        <f>B13+B19+B23</f>
        <v>0</v>
      </c>
      <c r="C47" s="75">
        <f t="shared" ref="C47" si="10">C13+C19+C23</f>
        <v>0</v>
      </c>
      <c r="D47" s="74"/>
      <c r="E47" s="74">
        <f t="shared" ref="E47" si="11">E13+E19+E23</f>
        <v>0</v>
      </c>
      <c r="F47" s="76"/>
      <c r="G47"/>
      <c r="H47"/>
    </row>
    <row r="48" spans="1:8" ht="15" x14ac:dyDescent="0.25">
      <c r="A48" s="60" t="s">
        <v>228</v>
      </c>
      <c r="B48" s="77"/>
      <c r="C48" s="75"/>
      <c r="D48" s="77"/>
      <c r="E48" s="77"/>
      <c r="F48" s="66"/>
      <c r="G48"/>
      <c r="H48"/>
    </row>
    <row r="49" spans="1:8" ht="15" x14ac:dyDescent="0.25">
      <c r="A49" s="60" t="s">
        <v>229</v>
      </c>
      <c r="B49" s="77">
        <f>SUM(B50:B53)</f>
        <v>0</v>
      </c>
      <c r="C49" s="75">
        <f t="shared" ref="C49" si="12">SUM(C50:C53)</f>
        <v>0</v>
      </c>
      <c r="D49" s="77"/>
      <c r="E49" s="77">
        <f t="shared" ref="E49" si="13">SUM(E50:E53)</f>
        <v>0</v>
      </c>
      <c r="F49" s="62"/>
      <c r="G49"/>
      <c r="H49"/>
    </row>
    <row r="50" spans="1:8" ht="15" x14ac:dyDescent="0.25">
      <c r="A50" s="70" t="s">
        <v>230</v>
      </c>
      <c r="B50" s="78"/>
      <c r="C50" s="79"/>
      <c r="D50" s="78"/>
      <c r="E50" s="78"/>
      <c r="F50" s="65"/>
      <c r="G50"/>
      <c r="H50"/>
    </row>
    <row r="51" spans="1:8" ht="15" x14ac:dyDescent="0.25">
      <c r="A51" s="70" t="s">
        <v>231</v>
      </c>
      <c r="B51" s="63"/>
      <c r="C51" s="64"/>
      <c r="D51" s="63"/>
      <c r="E51" s="63"/>
      <c r="F51" s="66"/>
      <c r="G51"/>
      <c r="H51"/>
    </row>
    <row r="52" spans="1:8" ht="15" x14ac:dyDescent="0.25">
      <c r="A52" s="70" t="s">
        <v>232</v>
      </c>
      <c r="B52" s="63"/>
      <c r="C52" s="64"/>
      <c r="D52" s="63"/>
      <c r="E52" s="63"/>
      <c r="F52" s="66"/>
      <c r="G52"/>
      <c r="H52"/>
    </row>
    <row r="53" spans="1:8" ht="15" x14ac:dyDescent="0.25">
      <c r="A53" s="70" t="s">
        <v>200</v>
      </c>
      <c r="B53" s="80"/>
      <c r="C53" s="81"/>
      <c r="D53" s="80"/>
      <c r="E53" s="80"/>
      <c r="F53" s="67"/>
      <c r="G53"/>
      <c r="H53"/>
    </row>
    <row r="54" spans="1:8" ht="15" x14ac:dyDescent="0.25">
      <c r="A54" s="60" t="s">
        <v>233</v>
      </c>
      <c r="B54" s="77"/>
      <c r="C54" s="75"/>
      <c r="D54" s="77"/>
      <c r="E54" s="77"/>
      <c r="F54" s="62"/>
      <c r="G54"/>
      <c r="H54"/>
    </row>
    <row r="55" spans="1:8" ht="15" x14ac:dyDescent="0.25">
      <c r="A55" s="60" t="s">
        <v>234</v>
      </c>
      <c r="B55" s="82"/>
      <c r="C55" s="83"/>
      <c r="D55" s="82"/>
      <c r="E55" s="82"/>
      <c r="F55" s="66"/>
      <c r="G55"/>
      <c r="H55"/>
    </row>
    <row r="56" spans="1:8" ht="15" x14ac:dyDescent="0.25">
      <c r="A56" s="76" t="s">
        <v>235</v>
      </c>
      <c r="B56" s="74">
        <f>B48+B49+B54+B55</f>
        <v>0</v>
      </c>
      <c r="C56" s="75">
        <f t="shared" ref="C56" si="14">C48+C49+C54+C55</f>
        <v>0</v>
      </c>
      <c r="D56" s="74"/>
      <c r="E56" s="74">
        <f t="shared" ref="E56" si="15">E48+E49+E54+E55</f>
        <v>0</v>
      </c>
      <c r="F56" s="76"/>
      <c r="G56"/>
      <c r="H56"/>
    </row>
    <row r="57" spans="1:8" ht="15" x14ac:dyDescent="0.25">
      <c r="A57" s="60" t="s">
        <v>236</v>
      </c>
      <c r="B57" s="82"/>
      <c r="C57" s="83"/>
      <c r="D57" s="82"/>
      <c r="E57" s="82"/>
      <c r="F57" s="62"/>
      <c r="G57"/>
      <c r="H57"/>
    </row>
    <row r="58" spans="1:8" ht="15" x14ac:dyDescent="0.25">
      <c r="A58" s="76" t="s">
        <v>237</v>
      </c>
      <c r="B58" s="74">
        <f>B57</f>
        <v>0</v>
      </c>
      <c r="C58" s="75">
        <f t="shared" ref="C58" si="16">C57</f>
        <v>0</v>
      </c>
      <c r="D58" s="74"/>
      <c r="E58" s="74">
        <f t="shared" ref="E58" si="17">E57</f>
        <v>0</v>
      </c>
      <c r="F58" s="84"/>
      <c r="G58"/>
      <c r="H58"/>
    </row>
    <row r="59" spans="1:8" ht="15" x14ac:dyDescent="0.25">
      <c r="A59" s="76" t="s">
        <v>238</v>
      </c>
      <c r="B59" s="74">
        <f>B47+B56+B58</f>
        <v>0</v>
      </c>
      <c r="C59" s="75">
        <f t="shared" ref="C59" si="18">C47+C56+C58</f>
        <v>0</v>
      </c>
      <c r="D59" s="74"/>
      <c r="E59" s="74">
        <f t="shared" ref="E59" si="19">E47+E56+E58</f>
        <v>0</v>
      </c>
      <c r="F59" s="84"/>
      <c r="G59"/>
      <c r="H59"/>
    </row>
    <row r="60" spans="1:8" ht="14.25" x14ac:dyDescent="0.25">
      <c r="A60" s="85" t="s">
        <v>239</v>
      </c>
    </row>
  </sheetData>
  <mergeCells count="7">
    <mergeCell ref="A1:C1"/>
    <mergeCell ref="A2:F2"/>
    <mergeCell ref="A3:F3"/>
    <mergeCell ref="A4:C4"/>
    <mergeCell ref="A11:A12"/>
    <mergeCell ref="B11:B12"/>
    <mergeCell ref="C11:C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</vt:lpstr>
      <vt:lpstr>Anexo II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Alexandre Emilio Zaluar</cp:lastModifiedBy>
  <dcterms:created xsi:type="dcterms:W3CDTF">2018-02-20T13:16:39Z</dcterms:created>
  <dcterms:modified xsi:type="dcterms:W3CDTF">2019-11-05T17:34:22Z</dcterms:modified>
</cp:coreProperties>
</file>