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activeTab="1"/>
  </bookViews>
  <sheets>
    <sheet name="TESOURO" sheetId="1" r:id="rId1"/>
    <sheet name="OUTRAS FONTES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6" i="2"/>
  <c r="C17" i="2"/>
  <c r="C21" i="2"/>
  <c r="C22" i="2"/>
  <c r="C23" i="2"/>
  <c r="C24" i="2"/>
  <c r="C25" i="2"/>
  <c r="C27" i="2"/>
  <c r="C28" i="2"/>
  <c r="C30" i="2"/>
  <c r="C33" i="2"/>
  <c r="C34" i="2"/>
  <c r="C36" i="2"/>
  <c r="C37" i="2"/>
  <c r="C40" i="2"/>
  <c r="C41" i="2"/>
  <c r="C42" i="2"/>
  <c r="C43" i="2"/>
  <c r="C44" i="2"/>
  <c r="C45" i="2"/>
  <c r="C46" i="2"/>
  <c r="C47" i="2"/>
  <c r="C7" i="2"/>
  <c r="C6" i="2"/>
  <c r="F48" i="2" l="1"/>
  <c r="E48" i="2"/>
  <c r="D48" i="2"/>
  <c r="D84" i="1"/>
  <c r="E84" i="1"/>
  <c r="F84" i="1"/>
  <c r="G79" i="1"/>
  <c r="G80" i="1"/>
  <c r="G81" i="1"/>
  <c r="G82" i="1"/>
  <c r="G83" i="1"/>
  <c r="G9" i="1"/>
  <c r="G11" i="1"/>
  <c r="G13" i="1"/>
  <c r="G14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6" i="1"/>
  <c r="G38" i="1"/>
  <c r="G39" i="1"/>
  <c r="G41" i="1"/>
  <c r="G42" i="1"/>
  <c r="G43" i="1"/>
  <c r="G45" i="1"/>
  <c r="G49" i="1"/>
  <c r="G50" i="1"/>
  <c r="G51" i="1"/>
  <c r="G53" i="1"/>
  <c r="G54" i="1"/>
  <c r="G55" i="1"/>
  <c r="G56" i="1"/>
  <c r="G58" i="1"/>
  <c r="G59" i="1"/>
  <c r="G60" i="1"/>
  <c r="G61" i="1"/>
  <c r="G62" i="1"/>
  <c r="G63" i="1"/>
  <c r="G64" i="1"/>
  <c r="G65" i="1"/>
  <c r="G68" i="1"/>
  <c r="G69" i="1"/>
  <c r="G70" i="1"/>
  <c r="G71" i="1"/>
  <c r="G72" i="1"/>
  <c r="G73" i="1"/>
  <c r="G74" i="1"/>
  <c r="G75" i="1"/>
  <c r="G76" i="1"/>
  <c r="G78" i="1"/>
  <c r="G7" i="1"/>
  <c r="G77" i="1" l="1"/>
  <c r="G8" i="1" l="1"/>
  <c r="G10" i="1"/>
  <c r="G12" i="1"/>
  <c r="G15" i="1"/>
  <c r="G16" i="1"/>
  <c r="G17" i="1"/>
  <c r="G23" i="1"/>
  <c r="G35" i="1"/>
  <c r="G37" i="1"/>
  <c r="G40" i="1"/>
  <c r="G44" i="1"/>
  <c r="G46" i="1"/>
  <c r="G47" i="1"/>
  <c r="G48" i="1"/>
  <c r="G52" i="1"/>
  <c r="G57" i="1"/>
  <c r="G66" i="1"/>
  <c r="G67" i="1"/>
  <c r="G84" i="1" l="1"/>
  <c r="H55" i="1" l="1"/>
  <c r="H57" i="1"/>
  <c r="H71" i="1"/>
  <c r="H31" i="1"/>
  <c r="I71" i="1" l="1"/>
  <c r="J71" i="1"/>
  <c r="I57" i="1"/>
  <c r="I61" i="1"/>
  <c r="H30" i="1"/>
  <c r="I55" i="1"/>
  <c r="H61" i="1"/>
  <c r="K57" i="1"/>
  <c r="I30" i="1"/>
  <c r="H52" i="1"/>
  <c r="I31" i="1"/>
  <c r="I56" i="1" l="1"/>
  <c r="J57" i="1"/>
  <c r="K55" i="1"/>
  <c r="J30" i="1"/>
  <c r="J52" i="1"/>
  <c r="I52" i="1"/>
  <c r="H56" i="1"/>
  <c r="L57" i="1"/>
  <c r="J55" i="1"/>
  <c r="L55" i="1"/>
  <c r="N71" i="1"/>
  <c r="K71" i="1"/>
  <c r="K61" i="1"/>
  <c r="J31" i="1"/>
  <c r="K31" i="1"/>
  <c r="M57" i="1" l="1"/>
  <c r="M55" i="1"/>
  <c r="J61" i="1"/>
  <c r="L30" i="1"/>
  <c r="O57" i="1"/>
  <c r="O55" i="1"/>
  <c r="L71" i="1"/>
  <c r="M71" i="1" s="1"/>
  <c r="O71" i="1"/>
  <c r="L61" i="1"/>
  <c r="M61" i="1" l="1"/>
  <c r="K56" i="1"/>
  <c r="J56" i="1"/>
  <c r="N30" i="1"/>
  <c r="K30" i="1"/>
  <c r="M30" i="1" s="1"/>
  <c r="K52" i="1"/>
  <c r="P57" i="1"/>
  <c r="N57" i="1"/>
  <c r="L52" i="1"/>
  <c r="N55" i="1"/>
  <c r="P55" i="1"/>
  <c r="N61" i="1"/>
  <c r="L31" i="1"/>
  <c r="M31" i="1" s="1"/>
  <c r="Q57" i="1" l="1"/>
  <c r="Q55" i="1"/>
  <c r="M52" i="1"/>
  <c r="H72" i="1"/>
  <c r="I72" i="1"/>
  <c r="O30" i="1"/>
  <c r="S57" i="1"/>
  <c r="N52" i="1"/>
  <c r="H50" i="1"/>
  <c r="R55" i="1"/>
  <c r="P71" i="1"/>
  <c r="Q71" i="1" s="1"/>
  <c r="O61" i="1"/>
  <c r="O31" i="1"/>
  <c r="N31" i="1"/>
  <c r="J72" i="1" l="1"/>
  <c r="H7" i="1"/>
  <c r="L56" i="1"/>
  <c r="M56" i="1" s="1"/>
  <c r="I44" i="1"/>
  <c r="H54" i="1"/>
  <c r="I60" i="1"/>
  <c r="H53" i="1"/>
  <c r="I68" i="1"/>
  <c r="H11" i="1"/>
  <c r="I21" i="1"/>
  <c r="N56" i="1"/>
  <c r="I45" i="1"/>
  <c r="I40" i="1"/>
  <c r="H74" i="1"/>
  <c r="H37" i="1"/>
  <c r="I29" i="1"/>
  <c r="I35" i="1"/>
  <c r="H18" i="1"/>
  <c r="H67" i="1"/>
  <c r="I48" i="1"/>
  <c r="H19" i="1"/>
  <c r="I38" i="1"/>
  <c r="I14" i="1"/>
  <c r="I81" i="1"/>
  <c r="H42" i="1"/>
  <c r="H47" i="1"/>
  <c r="H83" i="1"/>
  <c r="H26" i="1"/>
  <c r="I79" i="1"/>
  <c r="I82" i="1"/>
  <c r="I34" i="1"/>
  <c r="I39" i="1"/>
  <c r="I80" i="1"/>
  <c r="I17" i="1"/>
  <c r="H69" i="1"/>
  <c r="P30" i="1"/>
  <c r="Q30" i="1" s="1"/>
  <c r="R57" i="1"/>
  <c r="I8" i="1"/>
  <c r="H39" i="1"/>
  <c r="H68" i="1"/>
  <c r="J22" i="1"/>
  <c r="I12" i="1"/>
  <c r="I54" i="1"/>
  <c r="I74" i="1"/>
  <c r="I11" i="1"/>
  <c r="I19" i="1"/>
  <c r="I53" i="1"/>
  <c r="H34" i="1"/>
  <c r="H28" i="1"/>
  <c r="H46" i="1"/>
  <c r="H32" i="1"/>
  <c r="H75" i="1"/>
  <c r="H73" i="1"/>
  <c r="J63" i="1"/>
  <c r="H63" i="1"/>
  <c r="H16" i="1"/>
  <c r="H33" i="1"/>
  <c r="H14" i="1"/>
  <c r="H8" i="1"/>
  <c r="H82" i="1"/>
  <c r="I50" i="1"/>
  <c r="H78" i="1"/>
  <c r="H66" i="1"/>
  <c r="H70" i="1"/>
  <c r="H60" i="1"/>
  <c r="H36" i="1"/>
  <c r="J36" i="1"/>
  <c r="O52" i="1"/>
  <c r="H43" i="1"/>
  <c r="H20" i="1"/>
  <c r="H62" i="1"/>
  <c r="I77" i="1"/>
  <c r="H77" i="1"/>
  <c r="I24" i="1"/>
  <c r="H24" i="1"/>
  <c r="H13" i="1"/>
  <c r="H76" i="1"/>
  <c r="H65" i="1"/>
  <c r="H38" i="1"/>
  <c r="H81" i="1"/>
  <c r="H64" i="1"/>
  <c r="H10" i="1"/>
  <c r="H41" i="1"/>
  <c r="H59" i="1"/>
  <c r="H25" i="1"/>
  <c r="H17" i="1"/>
  <c r="H35" i="1"/>
  <c r="H79" i="1"/>
  <c r="H45" i="1"/>
  <c r="H40" i="1"/>
  <c r="H12" i="1"/>
  <c r="H15" i="1"/>
  <c r="H80" i="1"/>
  <c r="H23" i="1"/>
  <c r="H58" i="1"/>
  <c r="H48" i="1"/>
  <c r="H21" i="1"/>
  <c r="H27" i="1"/>
  <c r="H49" i="1"/>
  <c r="H9" i="1"/>
  <c r="H51" i="1"/>
  <c r="H29" i="1"/>
  <c r="H44" i="1"/>
  <c r="H22" i="1"/>
  <c r="S55" i="1"/>
  <c r="T57" i="1"/>
  <c r="R71" i="1"/>
  <c r="P61" i="1"/>
  <c r="Q61" i="1" s="1"/>
  <c r="R61" i="1"/>
  <c r="P31" i="1"/>
  <c r="Q31" i="1" s="1"/>
  <c r="R31" i="1"/>
  <c r="U57" i="1" l="1"/>
  <c r="H84" i="1"/>
  <c r="K72" i="1"/>
  <c r="J81" i="1"/>
  <c r="J14" i="1"/>
  <c r="J43" i="1"/>
  <c r="J67" i="1"/>
  <c r="K80" i="1"/>
  <c r="J62" i="1"/>
  <c r="K17" i="1"/>
  <c r="J39" i="1"/>
  <c r="J82" i="1"/>
  <c r="K68" i="1"/>
  <c r="I62" i="1"/>
  <c r="J54" i="1"/>
  <c r="K38" i="1"/>
  <c r="J48" i="1"/>
  <c r="J44" i="1"/>
  <c r="J18" i="1"/>
  <c r="J47" i="1"/>
  <c r="O56" i="1"/>
  <c r="R30" i="1"/>
  <c r="I7" i="1"/>
  <c r="J53" i="1"/>
  <c r="I37" i="1"/>
  <c r="I69" i="1"/>
  <c r="I83" i="1"/>
  <c r="I47" i="1"/>
  <c r="I22" i="1"/>
  <c r="K69" i="1"/>
  <c r="I58" i="1"/>
  <c r="I67" i="1"/>
  <c r="J76" i="1"/>
  <c r="I18" i="1"/>
  <c r="I42" i="1"/>
  <c r="J24" i="1"/>
  <c r="J11" i="1"/>
  <c r="K77" i="1"/>
  <c r="J32" i="1"/>
  <c r="K32" i="1"/>
  <c r="K63" i="1"/>
  <c r="J12" i="1"/>
  <c r="J37" i="1"/>
  <c r="J50" i="1"/>
  <c r="I49" i="1"/>
  <c r="I27" i="1"/>
  <c r="I23" i="1"/>
  <c r="I10" i="1"/>
  <c r="I65" i="1"/>
  <c r="I16" i="1"/>
  <c r="J9" i="1"/>
  <c r="I9" i="1"/>
  <c r="J25" i="1"/>
  <c r="I25" i="1"/>
  <c r="I76" i="1"/>
  <c r="I13" i="1"/>
  <c r="J70" i="1"/>
  <c r="I70" i="1"/>
  <c r="J66" i="1"/>
  <c r="I66" i="1"/>
  <c r="I78" i="1"/>
  <c r="J78" i="1"/>
  <c r="J58" i="1"/>
  <c r="I15" i="1"/>
  <c r="J59" i="1"/>
  <c r="P52" i="1"/>
  <c r="Q52" i="1" s="1"/>
  <c r="J46" i="1"/>
  <c r="I46" i="1"/>
  <c r="I41" i="1"/>
  <c r="I51" i="1"/>
  <c r="I59" i="1"/>
  <c r="I64" i="1"/>
  <c r="I36" i="1"/>
  <c r="I28" i="1"/>
  <c r="I73" i="1"/>
  <c r="I20" i="1"/>
  <c r="I43" i="1"/>
  <c r="I33" i="1"/>
  <c r="I75" i="1"/>
  <c r="I26" i="1"/>
  <c r="J69" i="1"/>
  <c r="I63" i="1"/>
  <c r="I32" i="1"/>
  <c r="T55" i="1"/>
  <c r="U55" i="1" s="1"/>
  <c r="S71" i="1"/>
  <c r="T71" i="1"/>
  <c r="S61" i="1"/>
  <c r="S31" i="1"/>
  <c r="U71" i="1" l="1"/>
  <c r="I84" i="1"/>
  <c r="J34" i="1"/>
  <c r="K67" i="1"/>
  <c r="K14" i="1"/>
  <c r="K34" i="1"/>
  <c r="K79" i="1"/>
  <c r="J42" i="1"/>
  <c r="J79" i="1"/>
  <c r="J26" i="1"/>
  <c r="K62" i="1"/>
  <c r="J21" i="1"/>
  <c r="L48" i="1"/>
  <c r="N72" i="1"/>
  <c r="L72" i="1"/>
  <c r="M72" i="1" s="1"/>
  <c r="J68" i="1"/>
  <c r="L68" i="1"/>
  <c r="J80" i="1"/>
  <c r="L35" i="1"/>
  <c r="J17" i="1"/>
  <c r="O80" i="1"/>
  <c r="J83" i="1"/>
  <c r="J35" i="1"/>
  <c r="L81" i="1"/>
  <c r="K39" i="1"/>
  <c r="L54" i="1"/>
  <c r="L18" i="1"/>
  <c r="J8" i="1"/>
  <c r="J38" i="1"/>
  <c r="N38" i="1"/>
  <c r="L11" i="1"/>
  <c r="J60" i="1"/>
  <c r="J40" i="1"/>
  <c r="R56" i="1"/>
  <c r="P56" i="1"/>
  <c r="Q56" i="1" s="1"/>
  <c r="L45" i="1"/>
  <c r="N44" i="1"/>
  <c r="J29" i="1"/>
  <c r="J45" i="1"/>
  <c r="T30" i="1"/>
  <c r="K24" i="1"/>
  <c r="J7" i="1"/>
  <c r="K53" i="1"/>
  <c r="J74" i="1"/>
  <c r="K74" i="1"/>
  <c r="N17" i="1"/>
  <c r="J19" i="1"/>
  <c r="J77" i="1"/>
  <c r="L83" i="1"/>
  <c r="K58" i="1"/>
  <c r="K78" i="1"/>
  <c r="K22" i="1"/>
  <c r="K45" i="1"/>
  <c r="L22" i="1"/>
  <c r="K12" i="1"/>
  <c r="L25" i="1"/>
  <c r="L32" i="1"/>
  <c r="M32" i="1" s="1"/>
  <c r="L62" i="1"/>
  <c r="K37" i="1"/>
  <c r="K66" i="1"/>
  <c r="N36" i="1"/>
  <c r="L36" i="1"/>
  <c r="K59" i="1"/>
  <c r="L60" i="1"/>
  <c r="J28" i="1"/>
  <c r="L43" i="1"/>
  <c r="K83" i="1"/>
  <c r="N83" i="1"/>
  <c r="J51" i="1"/>
  <c r="L59" i="1"/>
  <c r="K19" i="1"/>
  <c r="J27" i="1"/>
  <c r="K50" i="1"/>
  <c r="J75" i="1"/>
  <c r="K26" i="1"/>
  <c r="K43" i="1"/>
  <c r="T52" i="1"/>
  <c r="R52" i="1"/>
  <c r="L37" i="1"/>
  <c r="J15" i="1"/>
  <c r="L70" i="1"/>
  <c r="J13" i="1"/>
  <c r="L16" i="1"/>
  <c r="J16" i="1"/>
  <c r="J65" i="1"/>
  <c r="J10" i="1"/>
  <c r="J23" i="1"/>
  <c r="J49" i="1"/>
  <c r="L50" i="1"/>
  <c r="K35" i="1"/>
  <c r="J64" i="1"/>
  <c r="K21" i="1"/>
  <c r="J73" i="1"/>
  <c r="J33" i="1"/>
  <c r="J20" i="1"/>
  <c r="K36" i="1"/>
  <c r="K42" i="1"/>
  <c r="J41" i="1"/>
  <c r="L58" i="1"/>
  <c r="K60" i="1"/>
  <c r="N37" i="1"/>
  <c r="K76" i="1"/>
  <c r="K8" i="1"/>
  <c r="T61" i="1"/>
  <c r="U61" i="1" s="1"/>
  <c r="T31" i="1"/>
  <c r="U31" i="1" s="1"/>
  <c r="M43" i="1" l="1"/>
  <c r="M62" i="1"/>
  <c r="M60" i="1"/>
  <c r="M58" i="1"/>
  <c r="M37" i="1"/>
  <c r="M50" i="1"/>
  <c r="M36" i="1"/>
  <c r="M59" i="1"/>
  <c r="M45" i="1"/>
  <c r="M68" i="1"/>
  <c r="M35" i="1"/>
  <c r="M22" i="1"/>
  <c r="J84" i="1"/>
  <c r="M83" i="1"/>
  <c r="L67" i="1"/>
  <c r="M67" i="1" s="1"/>
  <c r="K82" i="1"/>
  <c r="L39" i="1"/>
  <c r="M39" i="1" s="1"/>
  <c r="O48" i="1"/>
  <c r="K47" i="1"/>
  <c r="K48" i="1"/>
  <c r="M48" i="1" s="1"/>
  <c r="K44" i="1"/>
  <c r="L47" i="1"/>
  <c r="N32" i="1"/>
  <c r="O68" i="1"/>
  <c r="K81" i="1"/>
  <c r="M81" i="1" s="1"/>
  <c r="L80" i="1"/>
  <c r="M80" i="1" s="1"/>
  <c r="O81" i="1"/>
  <c r="K54" i="1"/>
  <c r="M54" i="1" s="1"/>
  <c r="L38" i="1"/>
  <c r="M38" i="1" s="1"/>
  <c r="O54" i="1"/>
  <c r="P38" i="1"/>
  <c r="K11" i="1"/>
  <c r="M11" i="1" s="1"/>
  <c r="N11" i="1"/>
  <c r="N18" i="1"/>
  <c r="K18" i="1"/>
  <c r="M18" i="1" s="1"/>
  <c r="L34" i="1"/>
  <c r="M34" i="1" s="1"/>
  <c r="L40" i="1"/>
  <c r="K40" i="1"/>
  <c r="K29" i="1"/>
  <c r="L29" i="1"/>
  <c r="O45" i="1"/>
  <c r="S30" i="1"/>
  <c r="U30" i="1" s="1"/>
  <c r="N24" i="1"/>
  <c r="N69" i="1"/>
  <c r="L65" i="1"/>
  <c r="O17" i="1"/>
  <c r="K7" i="1"/>
  <c r="L69" i="1"/>
  <c r="M69" i="1" s="1"/>
  <c r="L74" i="1"/>
  <c r="M74" i="1" s="1"/>
  <c r="L17" i="1"/>
  <c r="M17" i="1" s="1"/>
  <c r="O36" i="1"/>
  <c r="L78" i="1"/>
  <c r="M78" i="1" s="1"/>
  <c r="N74" i="1"/>
  <c r="L14" i="1"/>
  <c r="M14" i="1" s="1"/>
  <c r="K9" i="1"/>
  <c r="N25" i="1"/>
  <c r="K25" i="1"/>
  <c r="M25" i="1" s="1"/>
  <c r="N66" i="1"/>
  <c r="L77" i="1"/>
  <c r="M77" i="1" s="1"/>
  <c r="L51" i="1"/>
  <c r="N22" i="1"/>
  <c r="N59" i="1"/>
  <c r="L12" i="1"/>
  <c r="M12" i="1" s="1"/>
  <c r="K51" i="1"/>
  <c r="M51" i="1" s="1"/>
  <c r="O63" i="1"/>
  <c r="L63" i="1"/>
  <c r="M63" i="1" s="1"/>
  <c r="N80" i="1"/>
  <c r="P80" i="1"/>
  <c r="N19" i="1"/>
  <c r="L20" i="1"/>
  <c r="N20" i="1"/>
  <c r="O8" i="1"/>
  <c r="N8" i="1"/>
  <c r="L28" i="1"/>
  <c r="N58" i="1"/>
  <c r="N35" i="1"/>
  <c r="K49" i="1"/>
  <c r="L49" i="1"/>
  <c r="O50" i="1"/>
  <c r="S52" i="1"/>
  <c r="U52" i="1" s="1"/>
  <c r="K27" i="1"/>
  <c r="N60" i="1"/>
  <c r="O37" i="1"/>
  <c r="L42" i="1"/>
  <c r="M42" i="1" s="1"/>
  <c r="K33" i="1"/>
  <c r="L82" i="1"/>
  <c r="N43" i="1"/>
  <c r="N63" i="1"/>
  <c r="L21" i="1"/>
  <c r="M21" i="1" s="1"/>
  <c r="L9" i="1"/>
  <c r="K16" i="1"/>
  <c r="M16" i="1" s="1"/>
  <c r="N16" i="1"/>
  <c r="K13" i="1"/>
  <c r="L13" i="1"/>
  <c r="K15" i="1"/>
  <c r="L75" i="1"/>
  <c r="K75" i="1"/>
  <c r="L19" i="1"/>
  <c r="M19" i="1" s="1"/>
  <c r="N27" i="1"/>
  <c r="L27" i="1"/>
  <c r="O58" i="1"/>
  <c r="L10" i="1"/>
  <c r="K10" i="1"/>
  <c r="K46" i="1"/>
  <c r="L26" i="1"/>
  <c r="M26" i="1" s="1"/>
  <c r="N14" i="1"/>
  <c r="O14" i="1"/>
  <c r="L44" i="1"/>
  <c r="N77" i="1"/>
  <c r="L8" i="1"/>
  <c r="M8" i="1" s="1"/>
  <c r="K41" i="1"/>
  <c r="K20" i="1"/>
  <c r="M20" i="1" s="1"/>
  <c r="N50" i="1"/>
  <c r="K64" i="1"/>
  <c r="K23" i="1"/>
  <c r="L23" i="1"/>
  <c r="K65" i="1"/>
  <c r="M65" i="1" s="1"/>
  <c r="N76" i="1"/>
  <c r="L76" i="1"/>
  <c r="M76" i="1" s="1"/>
  <c r="K70" i="1"/>
  <c r="M70" i="1" s="1"/>
  <c r="N70" i="1"/>
  <c r="O79" i="1"/>
  <c r="L79" i="1"/>
  <c r="M79" i="1" s="1"/>
  <c r="K73" i="1"/>
  <c r="K28" i="1"/>
  <c r="M28" i="1" s="1"/>
  <c r="M10" i="1" l="1"/>
  <c r="M75" i="1"/>
  <c r="M9" i="1"/>
  <c r="M13" i="1"/>
  <c r="M29" i="1"/>
  <c r="M44" i="1"/>
  <c r="M49" i="1"/>
  <c r="M40" i="1"/>
  <c r="M23" i="1"/>
  <c r="M27" i="1"/>
  <c r="Q80" i="1"/>
  <c r="M47" i="1"/>
  <c r="M82" i="1"/>
  <c r="K84" i="1"/>
  <c r="N67" i="1"/>
  <c r="O39" i="1"/>
  <c r="P48" i="1"/>
  <c r="N48" i="1"/>
  <c r="O32" i="1"/>
  <c r="O72" i="1"/>
  <c r="O11" i="1"/>
  <c r="R68" i="1"/>
  <c r="N68" i="1"/>
  <c r="N45" i="1"/>
  <c r="S72" i="1"/>
  <c r="R72" i="1"/>
  <c r="P81" i="1"/>
  <c r="N81" i="1"/>
  <c r="P72" i="1"/>
  <c r="R38" i="1"/>
  <c r="O38" i="1"/>
  <c r="Q38" i="1" s="1"/>
  <c r="R54" i="1"/>
  <c r="N54" i="1"/>
  <c r="N40" i="1"/>
  <c r="O18" i="1"/>
  <c r="O34" i="1"/>
  <c r="N34" i="1"/>
  <c r="P45" i="1"/>
  <c r="T56" i="1"/>
  <c r="S56" i="1"/>
  <c r="O24" i="1"/>
  <c r="L24" i="1"/>
  <c r="M24" i="1" s="1"/>
  <c r="N65" i="1"/>
  <c r="L7" i="1"/>
  <c r="O83" i="1"/>
  <c r="O25" i="1"/>
  <c r="N78" i="1"/>
  <c r="L53" i="1"/>
  <c r="M53" i="1" s="1"/>
  <c r="R36" i="1"/>
  <c r="N12" i="1"/>
  <c r="O66" i="1"/>
  <c r="L66" i="1"/>
  <c r="M66" i="1" s="1"/>
  <c r="P22" i="1"/>
  <c r="O59" i="1"/>
  <c r="O19" i="1"/>
  <c r="O16" i="1"/>
  <c r="N10" i="1"/>
  <c r="P50" i="1"/>
  <c r="Q50" i="1" s="1"/>
  <c r="R80" i="1"/>
  <c r="O69" i="1"/>
  <c r="N62" i="1"/>
  <c r="O27" i="1"/>
  <c r="N49" i="1"/>
  <c r="O51" i="1"/>
  <c r="P51" i="1"/>
  <c r="R60" i="1"/>
  <c r="P60" i="1"/>
  <c r="N82" i="1"/>
  <c r="O82" i="1"/>
  <c r="S83" i="1"/>
  <c r="R83" i="1"/>
  <c r="N46" i="1"/>
  <c r="L46" i="1"/>
  <c r="M46" i="1" s="1"/>
  <c r="O15" i="1"/>
  <c r="L15" i="1"/>
  <c r="M15" i="1" s="1"/>
  <c r="O43" i="1"/>
  <c r="R50" i="1"/>
  <c r="P28" i="1"/>
  <c r="N28" i="1"/>
  <c r="P43" i="1"/>
  <c r="P69" i="1"/>
  <c r="R69" i="1"/>
  <c r="L73" i="1"/>
  <c r="M73" i="1" s="1"/>
  <c r="O64" i="1"/>
  <c r="L64" i="1"/>
  <c r="M64" i="1" s="1"/>
  <c r="P83" i="1"/>
  <c r="O44" i="1"/>
  <c r="N26" i="1"/>
  <c r="N9" i="1"/>
  <c r="O9" i="1"/>
  <c r="N42" i="1"/>
  <c r="O62" i="1"/>
  <c r="N75" i="1"/>
  <c r="O75" i="1"/>
  <c r="O77" i="1"/>
  <c r="P77" i="1"/>
  <c r="N79" i="1"/>
  <c r="N47" i="1"/>
  <c r="O74" i="1"/>
  <c r="L41" i="1"/>
  <c r="M41" i="1" s="1"/>
  <c r="P58" i="1"/>
  <c r="Q58" i="1" s="1"/>
  <c r="R8" i="1"/>
  <c r="N51" i="1"/>
  <c r="N7" i="1"/>
  <c r="N21" i="1"/>
  <c r="O33" i="1"/>
  <c r="L33" i="1"/>
  <c r="M33" i="1" s="1"/>
  <c r="P37" i="1"/>
  <c r="Q37" i="1" s="1"/>
  <c r="O60" i="1"/>
  <c r="O35" i="1"/>
  <c r="Q60" i="1" l="1"/>
  <c r="Q51" i="1"/>
  <c r="Q81" i="1"/>
  <c r="Q45" i="1"/>
  <c r="Q77" i="1"/>
  <c r="Q43" i="1"/>
  <c r="Q69" i="1"/>
  <c r="U56" i="1"/>
  <c r="Q83" i="1"/>
  <c r="Q72" i="1"/>
  <c r="L84" i="1"/>
  <c r="Q48" i="1"/>
  <c r="M7" i="1"/>
  <c r="M84" i="1" s="1"/>
  <c r="R48" i="1"/>
  <c r="R39" i="1"/>
  <c r="N39" i="1"/>
  <c r="P68" i="1"/>
  <c r="Q68" i="1" s="1"/>
  <c r="S32" i="1"/>
  <c r="P54" i="1"/>
  <c r="Q54" i="1" s="1"/>
  <c r="R11" i="1"/>
  <c r="T72" i="1"/>
  <c r="U72" i="1" s="1"/>
  <c r="T38" i="1"/>
  <c r="P40" i="1"/>
  <c r="S45" i="1"/>
  <c r="S54" i="1"/>
  <c r="P18" i="1"/>
  <c r="Q18" i="1" s="1"/>
  <c r="R34" i="1"/>
  <c r="N29" i="1"/>
  <c r="O22" i="1"/>
  <c r="Q22" i="1" s="1"/>
  <c r="P24" i="1"/>
  <c r="Q24" i="1" s="1"/>
  <c r="R25" i="1"/>
  <c r="S34" i="1"/>
  <c r="P17" i="1"/>
  <c r="Q17" i="1" s="1"/>
  <c r="P36" i="1"/>
  <c r="Q36" i="1" s="1"/>
  <c r="S36" i="1"/>
  <c r="P34" i="1"/>
  <c r="Q34" i="1" s="1"/>
  <c r="O7" i="1"/>
  <c r="O12" i="1"/>
  <c r="N53" i="1"/>
  <c r="O10" i="1"/>
  <c r="P66" i="1"/>
  <c r="Q66" i="1" s="1"/>
  <c r="P16" i="1"/>
  <c r="Q16" i="1" s="1"/>
  <c r="T83" i="1"/>
  <c r="U83" i="1" s="1"/>
  <c r="P19" i="1"/>
  <c r="Q19" i="1" s="1"/>
  <c r="O49" i="1"/>
  <c r="P82" i="1"/>
  <c r="Q82" i="1" s="1"/>
  <c r="R43" i="1"/>
  <c r="N13" i="1"/>
  <c r="P27" i="1"/>
  <c r="Q27" i="1" s="1"/>
  <c r="S60" i="1"/>
  <c r="P64" i="1"/>
  <c r="S69" i="1"/>
  <c r="R77" i="1"/>
  <c r="P63" i="1"/>
  <c r="Q63" i="1" s="1"/>
  <c r="O20" i="1"/>
  <c r="N23" i="1"/>
  <c r="O23" i="1"/>
  <c r="O65" i="1"/>
  <c r="S68" i="1"/>
  <c r="N15" i="1"/>
  <c r="S37" i="1"/>
  <c r="R37" i="1"/>
  <c r="R33" i="1"/>
  <c r="N41" i="1"/>
  <c r="P62" i="1"/>
  <c r="Q62" i="1" s="1"/>
  <c r="O42" i="1"/>
  <c r="P44" i="1"/>
  <c r="Q44" i="1" s="1"/>
  <c r="R44" i="1"/>
  <c r="N64" i="1"/>
  <c r="P79" i="1"/>
  <c r="Q79" i="1" s="1"/>
  <c r="N73" i="1"/>
  <c r="O28" i="1"/>
  <c r="Q28" i="1" s="1"/>
  <c r="R28" i="1"/>
  <c r="O70" i="1"/>
  <c r="P35" i="1"/>
  <c r="Q35" i="1" s="1"/>
  <c r="O21" i="1"/>
  <c r="O76" i="1"/>
  <c r="N33" i="1"/>
  <c r="P74" i="1"/>
  <c r="Q74" i="1" s="1"/>
  <c r="R58" i="1"/>
  <c r="S50" i="1"/>
  <c r="O67" i="1"/>
  <c r="P8" i="1"/>
  <c r="Q8" i="1" s="1"/>
  <c r="O47" i="1"/>
  <c r="R17" i="1"/>
  <c r="S17" i="1"/>
  <c r="O26" i="1"/>
  <c r="P14" i="1"/>
  <c r="Q14" i="1" s="1"/>
  <c r="O13" i="1"/>
  <c r="Q64" i="1" l="1"/>
  <c r="N84" i="1"/>
  <c r="P32" i="1"/>
  <c r="Q32" i="1" s="1"/>
  <c r="S48" i="1"/>
  <c r="P39" i="1"/>
  <c r="Q39" i="1" s="1"/>
  <c r="S11" i="1"/>
  <c r="O40" i="1"/>
  <c r="Q40" i="1" s="1"/>
  <c r="P11" i="1"/>
  <c r="Q11" i="1" s="1"/>
  <c r="S38" i="1"/>
  <c r="U38" i="1" s="1"/>
  <c r="R45" i="1"/>
  <c r="R81" i="1"/>
  <c r="R40" i="1"/>
  <c r="T45" i="1"/>
  <c r="R18" i="1"/>
  <c r="T54" i="1"/>
  <c r="U54" i="1" s="1"/>
  <c r="O29" i="1"/>
  <c r="S24" i="1"/>
  <c r="T36" i="1"/>
  <c r="U36" i="1" s="1"/>
  <c r="T34" i="1"/>
  <c r="U34" i="1" s="1"/>
  <c r="P25" i="1"/>
  <c r="Q25" i="1" s="1"/>
  <c r="O78" i="1"/>
  <c r="S18" i="1"/>
  <c r="P7" i="1"/>
  <c r="Q7" i="1" s="1"/>
  <c r="P12" i="1"/>
  <c r="Q12" i="1" s="1"/>
  <c r="P53" i="1"/>
  <c r="O53" i="1"/>
  <c r="T69" i="1"/>
  <c r="U69" i="1" s="1"/>
  <c r="R16" i="1"/>
  <c r="P49" i="1"/>
  <c r="Q49" i="1" s="1"/>
  <c r="T60" i="1"/>
  <c r="U60" i="1" s="1"/>
  <c r="P59" i="1"/>
  <c r="Q59" i="1" s="1"/>
  <c r="S43" i="1"/>
  <c r="R22" i="1"/>
  <c r="S80" i="1"/>
  <c r="T68" i="1"/>
  <c r="U68" i="1" s="1"/>
  <c r="S22" i="1"/>
  <c r="T37" i="1"/>
  <c r="U37" i="1" s="1"/>
  <c r="T17" i="1"/>
  <c r="U17" i="1" s="1"/>
  <c r="R63" i="1"/>
  <c r="R32" i="1"/>
  <c r="T32" i="1"/>
  <c r="S77" i="1"/>
  <c r="R78" i="1"/>
  <c r="S78" i="1"/>
  <c r="R79" i="1"/>
  <c r="P41" i="1"/>
  <c r="P33" i="1"/>
  <c r="Q33" i="1" s="1"/>
  <c r="S81" i="1"/>
  <c r="P15" i="1"/>
  <c r="Q15" i="1" s="1"/>
  <c r="S39" i="1"/>
  <c r="P47" i="1"/>
  <c r="Q47" i="1" s="1"/>
  <c r="T50" i="1"/>
  <c r="U50" i="1" s="1"/>
  <c r="O73" i="1"/>
  <c r="S44" i="1"/>
  <c r="R62" i="1"/>
  <c r="R51" i="1"/>
  <c r="S8" i="1"/>
  <c r="R74" i="1"/>
  <c r="P21" i="1"/>
  <c r="Q21" i="1" s="1"/>
  <c r="P42" i="1"/>
  <c r="Q42" i="1" s="1"/>
  <c r="P75" i="1"/>
  <c r="Q75" i="1" s="1"/>
  <c r="P70" i="1"/>
  <c r="Q70" i="1" s="1"/>
  <c r="R14" i="1"/>
  <c r="P26" i="1"/>
  <c r="Q26" i="1" s="1"/>
  <c r="P78" i="1"/>
  <c r="R35" i="1"/>
  <c r="P65" i="1"/>
  <c r="Q65" i="1" s="1"/>
  <c r="S14" i="1"/>
  <c r="P67" i="1"/>
  <c r="Q67" i="1" s="1"/>
  <c r="P13" i="1"/>
  <c r="Q13" i="1" s="1"/>
  <c r="P9" i="1"/>
  <c r="Q9" i="1" s="1"/>
  <c r="O46" i="1"/>
  <c r="P76" i="1"/>
  <c r="Q76" i="1" s="1"/>
  <c r="O41" i="1"/>
  <c r="Q41" i="1" s="1"/>
  <c r="P20" i="1"/>
  <c r="Q20" i="1" s="1"/>
  <c r="Q53" i="1" l="1"/>
  <c r="O84" i="1"/>
  <c r="U32" i="1"/>
  <c r="U45" i="1"/>
  <c r="Q78" i="1"/>
  <c r="T11" i="1"/>
  <c r="U11" i="1" s="1"/>
  <c r="S40" i="1"/>
  <c r="R24" i="1"/>
  <c r="P29" i="1"/>
  <c r="Q29" i="1" s="1"/>
  <c r="T24" i="1"/>
  <c r="S25" i="1"/>
  <c r="T18" i="1"/>
  <c r="U18" i="1" s="1"/>
  <c r="S16" i="1"/>
  <c r="P10" i="1"/>
  <c r="Q10" i="1" s="1"/>
  <c r="R19" i="1"/>
  <c r="S7" i="1"/>
  <c r="R12" i="1"/>
  <c r="T22" i="1"/>
  <c r="U22" i="1" s="1"/>
  <c r="R66" i="1"/>
  <c r="S66" i="1"/>
  <c r="R59" i="1"/>
  <c r="S59" i="1"/>
  <c r="R7" i="1"/>
  <c r="R82" i="1"/>
  <c r="T44" i="1"/>
  <c r="U44" i="1" s="1"/>
  <c r="P23" i="1"/>
  <c r="Q23" i="1" s="1"/>
  <c r="T80" i="1"/>
  <c r="U80" i="1" s="1"/>
  <c r="T78" i="1"/>
  <c r="U78" i="1" s="1"/>
  <c r="R27" i="1"/>
  <c r="S19" i="1"/>
  <c r="T19" i="1"/>
  <c r="R64" i="1"/>
  <c r="S63" i="1"/>
  <c r="T77" i="1"/>
  <c r="U77" i="1" s="1"/>
  <c r="R13" i="1"/>
  <c r="S70" i="1"/>
  <c r="R70" i="1"/>
  <c r="S62" i="1"/>
  <c r="T81" i="1"/>
  <c r="U81" i="1" s="1"/>
  <c r="P46" i="1"/>
  <c r="Q46" i="1" s="1"/>
  <c r="R65" i="1"/>
  <c r="R10" i="1"/>
  <c r="S74" i="1"/>
  <c r="T74" i="1"/>
  <c r="S33" i="1"/>
  <c r="R41" i="1"/>
  <c r="R20" i="1"/>
  <c r="R76" i="1"/>
  <c r="T14" i="1"/>
  <c r="U14" i="1" s="1"/>
  <c r="R75" i="1"/>
  <c r="R21" i="1"/>
  <c r="S23" i="1"/>
  <c r="R23" i="1"/>
  <c r="P73" i="1"/>
  <c r="Q73" i="1" s="1"/>
  <c r="S73" i="1"/>
  <c r="T39" i="1"/>
  <c r="U39" i="1" s="1"/>
  <c r="R15" i="1"/>
  <c r="S35" i="1"/>
  <c r="R26" i="1"/>
  <c r="S51" i="1"/>
  <c r="T58" i="1"/>
  <c r="S58" i="1"/>
  <c r="T25" i="1"/>
  <c r="S28" i="1"/>
  <c r="T28" i="1"/>
  <c r="R9" i="1"/>
  <c r="R67" i="1"/>
  <c r="R42" i="1"/>
  <c r="T8" i="1"/>
  <c r="U8" i="1" s="1"/>
  <c r="R47" i="1"/>
  <c r="T79" i="1"/>
  <c r="S79" i="1"/>
  <c r="U74" i="1" l="1"/>
  <c r="U79" i="1"/>
  <c r="U28" i="1"/>
  <c r="Q84" i="1"/>
  <c r="U24" i="1"/>
  <c r="U25" i="1"/>
  <c r="U19" i="1"/>
  <c r="P84" i="1"/>
  <c r="T48" i="1"/>
  <c r="U48" i="1" s="1"/>
  <c r="U58" i="1"/>
  <c r="T40" i="1"/>
  <c r="U40" i="1" s="1"/>
  <c r="R29" i="1"/>
  <c r="R49" i="1"/>
  <c r="T16" i="1"/>
  <c r="U16" i="1" s="1"/>
  <c r="R53" i="1"/>
  <c r="S82" i="1"/>
  <c r="T43" i="1"/>
  <c r="U43" i="1" s="1"/>
  <c r="S27" i="1"/>
  <c r="T63" i="1"/>
  <c r="U63" i="1" s="1"/>
  <c r="S64" i="1"/>
  <c r="S67" i="1"/>
  <c r="S26" i="1"/>
  <c r="S15" i="1"/>
  <c r="T47" i="1"/>
  <c r="S47" i="1"/>
  <c r="T35" i="1"/>
  <c r="U35" i="1" s="1"/>
  <c r="S20" i="1"/>
  <c r="T33" i="1"/>
  <c r="U33" i="1" s="1"/>
  <c r="T51" i="1"/>
  <c r="U51" i="1" s="1"/>
  <c r="S21" i="1"/>
  <c r="S76" i="1"/>
  <c r="S65" i="1"/>
  <c r="S41" i="1"/>
  <c r="T41" i="1"/>
  <c r="S10" i="1"/>
  <c r="R46" i="1"/>
  <c r="S49" i="1"/>
  <c r="S42" i="1"/>
  <c r="S9" i="1"/>
  <c r="R73" i="1"/>
  <c r="T73" i="1"/>
  <c r="S75" i="1"/>
  <c r="T62" i="1"/>
  <c r="U62" i="1" s="1"/>
  <c r="S13" i="1"/>
  <c r="U41" i="1" l="1"/>
  <c r="U47" i="1"/>
  <c r="R84" i="1"/>
  <c r="U73" i="1"/>
  <c r="S29" i="1"/>
  <c r="T7" i="1"/>
  <c r="S12" i="1"/>
  <c r="S53" i="1"/>
  <c r="T70" i="1"/>
  <c r="U70" i="1" s="1"/>
  <c r="T66" i="1"/>
  <c r="U66" i="1" s="1"/>
  <c r="T59" i="1"/>
  <c r="U59" i="1" s="1"/>
  <c r="T82" i="1"/>
  <c r="U82" i="1" s="1"/>
  <c r="T12" i="1"/>
  <c r="T27" i="1"/>
  <c r="U27" i="1" s="1"/>
  <c r="T64" i="1"/>
  <c r="U64" i="1" s="1"/>
  <c r="T76" i="1"/>
  <c r="U76" i="1" s="1"/>
  <c r="T23" i="1"/>
  <c r="U23" i="1" s="1"/>
  <c r="T26" i="1"/>
  <c r="U26" i="1" s="1"/>
  <c r="T42" i="1"/>
  <c r="U42" i="1" s="1"/>
  <c r="T65" i="1"/>
  <c r="U65" i="1" s="1"/>
  <c r="T13" i="1"/>
  <c r="U13" i="1" s="1"/>
  <c r="T9" i="1"/>
  <c r="U9" i="1" s="1"/>
  <c r="T49" i="1"/>
  <c r="U49" i="1" s="1"/>
  <c r="S46" i="1"/>
  <c r="T21" i="1"/>
  <c r="U21" i="1" s="1"/>
  <c r="T15" i="1"/>
  <c r="U15" i="1" s="1"/>
  <c r="T10" i="1"/>
  <c r="U10" i="1" s="1"/>
  <c r="T75" i="1"/>
  <c r="U75" i="1" s="1"/>
  <c r="T20" i="1"/>
  <c r="U20" i="1" s="1"/>
  <c r="T67" i="1"/>
  <c r="U67" i="1" s="1"/>
  <c r="U12" i="1" l="1"/>
  <c r="U7" i="1"/>
  <c r="S84" i="1"/>
  <c r="T29" i="1"/>
  <c r="U29" i="1" s="1"/>
  <c r="T53" i="1"/>
  <c r="U53" i="1" s="1"/>
  <c r="T46" i="1"/>
  <c r="U46" i="1" s="1"/>
  <c r="U84" i="1" l="1"/>
  <c r="T84" i="1"/>
</calcChain>
</file>

<file path=xl/sharedStrings.xml><?xml version="1.0" encoding="utf-8"?>
<sst xmlns="http://schemas.openxmlformats.org/spreadsheetml/2006/main" count="238" uniqueCount="193">
  <si>
    <t>UO</t>
  </si>
  <si>
    <t>07010</t>
  </si>
  <si>
    <t>SEOBRAS</t>
  </si>
  <si>
    <t>07310</t>
  </si>
  <si>
    <t>IEEA</t>
  </si>
  <si>
    <t>07410</t>
  </si>
  <si>
    <t>DER-RJ</t>
  </si>
  <si>
    <t>07510</t>
  </si>
  <si>
    <t>EMOP</t>
  </si>
  <si>
    <t>07610</t>
  </si>
  <si>
    <t>FEHIS</t>
  </si>
  <si>
    <t>07720</t>
  </si>
  <si>
    <t>CEHAB-RJ</t>
  </si>
  <si>
    <t>08010</t>
  </si>
  <si>
    <t>VICE-GOV</t>
  </si>
  <si>
    <t>13010</t>
  </si>
  <si>
    <t>SEAPPA</t>
  </si>
  <si>
    <t>13410</t>
  </si>
  <si>
    <t>FIPERJ</t>
  </si>
  <si>
    <t>13530</t>
  </si>
  <si>
    <t>EMATER</t>
  </si>
  <si>
    <t>13540</t>
  </si>
  <si>
    <t>PESAGRO</t>
  </si>
  <si>
    <t>13710</t>
  </si>
  <si>
    <t>CASERJ</t>
  </si>
  <si>
    <t>13720</t>
  </si>
  <si>
    <t>CEASA</t>
  </si>
  <si>
    <t>14010</t>
  </si>
  <si>
    <t>SEGOV</t>
  </si>
  <si>
    <t>14310</t>
  </si>
  <si>
    <t>PROCON-RJ</t>
  </si>
  <si>
    <t>15010</t>
  </si>
  <si>
    <t>SEC</t>
  </si>
  <si>
    <t>15410</t>
  </si>
  <si>
    <t>FUNARJ</t>
  </si>
  <si>
    <t>15430</t>
  </si>
  <si>
    <t>FTMRJ</t>
  </si>
  <si>
    <t>15440</t>
  </si>
  <si>
    <t>FMIS</t>
  </si>
  <si>
    <t>15610</t>
  </si>
  <si>
    <t>FEC</t>
  </si>
  <si>
    <t>16010</t>
  </si>
  <si>
    <t>SEDEC</t>
  </si>
  <si>
    <t>17010</t>
  </si>
  <si>
    <t>SEELJE</t>
  </si>
  <si>
    <t>17310</t>
  </si>
  <si>
    <t>SUDERJ</t>
  </si>
  <si>
    <t>18010</t>
  </si>
  <si>
    <t>SEEDUC</t>
  </si>
  <si>
    <t>18020</t>
  </si>
  <si>
    <t>NOVO DEGASE</t>
  </si>
  <si>
    <t>18030</t>
  </si>
  <si>
    <t>CEE</t>
  </si>
  <si>
    <t>20010</t>
  </si>
  <si>
    <t>SEFAZ</t>
  </si>
  <si>
    <t>20350</t>
  </si>
  <si>
    <t>PRODERJ</t>
  </si>
  <si>
    <t>20410</t>
  </si>
  <si>
    <t>CEPERJ</t>
  </si>
  <si>
    <t>20610</t>
  </si>
  <si>
    <t>FAF</t>
  </si>
  <si>
    <t>21010</t>
  </si>
  <si>
    <t>CASA CIVIL</t>
  </si>
  <si>
    <t>21020</t>
  </si>
  <si>
    <t>SSCS</t>
  </si>
  <si>
    <t>21050</t>
  </si>
  <si>
    <t>SUBSEDEIS</t>
  </si>
  <si>
    <t>21060</t>
  </si>
  <si>
    <t>SSMCC</t>
  </si>
  <si>
    <t>21370</t>
  </si>
  <si>
    <t>DRM</t>
  </si>
  <si>
    <t>21380</t>
  </si>
  <si>
    <t>IPEM-RJ</t>
  </si>
  <si>
    <t>21530</t>
  </si>
  <si>
    <t>SERVE</t>
  </si>
  <si>
    <t>21710</t>
  </si>
  <si>
    <t>METRO</t>
  </si>
  <si>
    <t>21720</t>
  </si>
  <si>
    <t>CTC-RJ</t>
  </si>
  <si>
    <t>21730</t>
  </si>
  <si>
    <t>FLUMITRENS</t>
  </si>
  <si>
    <t>21750</t>
  </si>
  <si>
    <t>CODIN</t>
  </si>
  <si>
    <t>24010</t>
  </si>
  <si>
    <t>SEA</t>
  </si>
  <si>
    <t>24040</t>
  </si>
  <si>
    <t>FECAM</t>
  </si>
  <si>
    <t>24320</t>
  </si>
  <si>
    <t>INEA</t>
  </si>
  <si>
    <t>24330</t>
  </si>
  <si>
    <t>ITERJ</t>
  </si>
  <si>
    <t>25010</t>
  </si>
  <si>
    <t>SEAP</t>
  </si>
  <si>
    <t>25410</t>
  </si>
  <si>
    <t>FSCABRINI</t>
  </si>
  <si>
    <t>25610</t>
  </si>
  <si>
    <t>FUESP</t>
  </si>
  <si>
    <t>26010</t>
  </si>
  <si>
    <t>SESEG</t>
  </si>
  <si>
    <t>26040</t>
  </si>
  <si>
    <t>PCERJ</t>
  </si>
  <si>
    <t>26110</t>
  </si>
  <si>
    <t>PMERJ</t>
  </si>
  <si>
    <t>26320</t>
  </si>
  <si>
    <t>RIOSEGURANCA</t>
  </si>
  <si>
    <t>29010</t>
  </si>
  <si>
    <t>SES</t>
  </si>
  <si>
    <t>29310</t>
  </si>
  <si>
    <t>IASERJ</t>
  </si>
  <si>
    <t>29610</t>
  </si>
  <si>
    <t>FES</t>
  </si>
  <si>
    <t>29640</t>
  </si>
  <si>
    <t>FESPREN</t>
  </si>
  <si>
    <t>30010</t>
  </si>
  <si>
    <t>SETRAB</t>
  </si>
  <si>
    <t>31010</t>
  </si>
  <si>
    <t>SETRANS</t>
  </si>
  <si>
    <t>31610</t>
  </si>
  <si>
    <t>FET</t>
  </si>
  <si>
    <t>31720</t>
  </si>
  <si>
    <t>CENTRAL</t>
  </si>
  <si>
    <t>31730</t>
  </si>
  <si>
    <t>RIOTRILHOS</t>
  </si>
  <si>
    <t>40010</t>
  </si>
  <si>
    <t>SECTIDS</t>
  </si>
  <si>
    <t>40030</t>
  </si>
  <si>
    <t>SUBDES</t>
  </si>
  <si>
    <t>40410</t>
  </si>
  <si>
    <t>FAPERJ</t>
  </si>
  <si>
    <t>40411</t>
  </si>
  <si>
    <t>FLXIII</t>
  </si>
  <si>
    <t>40412</t>
  </si>
  <si>
    <t>FIA-RJ</t>
  </si>
  <si>
    <t>40430</t>
  </si>
  <si>
    <t>UERJ</t>
  </si>
  <si>
    <t>40440</t>
  </si>
  <si>
    <t>FAETEC</t>
  </si>
  <si>
    <t>40450</t>
  </si>
  <si>
    <t>UENF</t>
  </si>
  <si>
    <t>40460</t>
  </si>
  <si>
    <t>CECIERJ</t>
  </si>
  <si>
    <t>40470</t>
  </si>
  <si>
    <t>UEZO</t>
  </si>
  <si>
    <t>40640</t>
  </si>
  <si>
    <t>FUPDE</t>
  </si>
  <si>
    <t>40650</t>
  </si>
  <si>
    <t>FEAS</t>
  </si>
  <si>
    <t>43010</t>
  </si>
  <si>
    <t>SETUR</t>
  </si>
  <si>
    <t>43710</t>
  </si>
  <si>
    <t>TURISRIO</t>
  </si>
  <si>
    <t>49010</t>
  </si>
  <si>
    <t>SEDHMI</t>
  </si>
  <si>
    <t>49610</t>
  </si>
  <si>
    <t>FFIA</t>
  </si>
  <si>
    <t>TOTAL GERAL</t>
  </si>
  <si>
    <t>DOTAÇÃO ATUAL</t>
  </si>
  <si>
    <t>CONTINGENCIADO</t>
  </si>
  <si>
    <t>DISPONÍVEL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</si>
  <si>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</si>
  <si>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</si>
  <si>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</si>
  <si>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</si>
  <si>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</si>
  <si>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</si>
  <si>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</si>
  <si>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</si>
  <si>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</si>
  <si>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</si>
  <si>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</si>
  <si>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</si>
  <si>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2º TRIMESTRE</t>
  </si>
  <si>
    <t>3º TRIMESTRE</t>
  </si>
  <si>
    <t>4º TRIMESTRE</t>
  </si>
  <si>
    <t xml:space="preserve">RECEITA REALIZADA </t>
  </si>
  <si>
    <t>COTA FINANCEIRA FR TESOURO</t>
  </si>
  <si>
    <t>COTA FINANCEIRA OUTRAS FONTES</t>
  </si>
  <si>
    <t/>
  </si>
  <si>
    <t>21330</t>
  </si>
  <si>
    <t>26650</t>
  </si>
  <si>
    <t>29420</t>
  </si>
  <si>
    <t>29710</t>
  </si>
  <si>
    <t>DETRAN</t>
  </si>
  <si>
    <t>FUNESPOM</t>
  </si>
  <si>
    <t>IVB</t>
  </si>
  <si>
    <t>FESERJ</t>
  </si>
  <si>
    <t>FR: 100; 101; 102; 104; 107; 108; 120; 122; 132 e 133</t>
  </si>
  <si>
    <t>FR: 105; 126; 195; 212; 214; 215; 218; 223; 224; 225 e 297.</t>
  </si>
  <si>
    <t>FUNDRHI</t>
  </si>
  <si>
    <t>24630</t>
  </si>
  <si>
    <t>SSCTIDS</t>
  </si>
  <si>
    <t>ANEXO I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</si>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</sst>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3" fontId="2" fillId="2" borderId="1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2" borderId="17" xfId="0" applyFont="1" applyFill="1" applyBorder="1" applyAlignment="1">
      <alignment horizontal="center"/>
    </xf>
    <xf numFmtId="164" fontId="0" fillId="2" borderId="1" xfId="1" applyNumberFormat="1" applyFont="1" applyFill="1" applyBorder="1"/>
    <xf numFmtId="0" fontId="0" fillId="0" borderId="19" xfId="0" applyBorder="1"/>
    <xf numFmtId="0" fontId="0" fillId="0" borderId="20" xfId="0" applyBorder="1"/>
    <xf numFmtId="0" fontId="2" fillId="2" borderId="18" xfId="0" applyFont="1" applyFill="1" applyBorder="1" applyAlignment="1">
      <alignment horizontal="center"/>
    </xf>
    <xf numFmtId="43" fontId="0" fillId="0" borderId="17" xfId="1" applyFont="1" applyBorder="1"/>
    <xf numFmtId="43" fontId="0" fillId="0" borderId="9" xfId="1" applyFont="1" applyBorder="1"/>
    <xf numFmtId="43" fontId="0" fillId="0" borderId="8" xfId="1" applyFont="1" applyBorder="1"/>
    <xf numFmtId="0" fontId="2" fillId="0" borderId="0" xfId="0" applyFont="1" applyAlignment="1"/>
    <xf numFmtId="0" fontId="2" fillId="0" borderId="10" xfId="0" applyFont="1" applyBorder="1" applyAlignment="1"/>
    <xf numFmtId="0" fontId="0" fillId="0" borderId="2" xfId="0" quotePrefix="1" applyBorder="1"/>
    <xf numFmtId="0" fontId="0" fillId="0" borderId="4" xfId="0" quotePrefix="1" applyBorder="1"/>
    <xf numFmtId="0" fontId="0" fillId="0" borderId="23" xfId="0" applyBorder="1"/>
    <xf numFmtId="0" fontId="0" fillId="0" borderId="24" xfId="0" applyBorder="1"/>
    <xf numFmtId="0" fontId="0" fillId="0" borderId="6" xfId="0" quotePrefix="1" applyBorder="1"/>
    <xf numFmtId="165" fontId="0" fillId="0" borderId="4" xfId="1" applyNumberFormat="1" applyFont="1" applyBorder="1"/>
    <xf numFmtId="165" fontId="0" fillId="0" borderId="2" xfId="1" applyNumberFormat="1" applyFont="1" applyBorder="1"/>
    <xf numFmtId="165" fontId="0" fillId="0" borderId="21" xfId="1" applyNumberFormat="1" applyFont="1" applyBorder="1"/>
    <xf numFmtId="165" fontId="0" fillId="0" borderId="3" xfId="1" applyNumberFormat="1" applyFont="1" applyBorder="1"/>
    <xf numFmtId="165" fontId="0" fillId="0" borderId="11" xfId="1" applyNumberFormat="1" applyFont="1" applyBorder="1"/>
    <xf numFmtId="165" fontId="0" fillId="0" borderId="5" xfId="1" applyNumberFormat="1" applyFont="1" applyBorder="1"/>
    <xf numFmtId="165" fontId="0" fillId="0" borderId="11" xfId="1" applyNumberFormat="1" applyFont="1" applyFill="1" applyBorder="1"/>
    <xf numFmtId="165" fontId="0" fillId="0" borderId="6" xfId="1" applyNumberFormat="1" applyFont="1" applyBorder="1"/>
    <xf numFmtId="165" fontId="0" fillId="0" borderId="22" xfId="1" applyNumberFormat="1" applyFont="1" applyBorder="1"/>
    <xf numFmtId="165" fontId="0" fillId="0" borderId="7" xfId="1" applyNumberFormat="1" applyFont="1" applyBorder="1"/>
    <xf numFmtId="165" fontId="2" fillId="2" borderId="1" xfId="0" applyNumberFormat="1" applyFont="1" applyFill="1" applyBorder="1"/>
    <xf numFmtId="165" fontId="0" fillId="2" borderId="1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%20FINANCEIRA/2018/Tesouro/Cota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base"/>
      <sheetName val="Custeio da Folha"/>
      <sheetName val="Concessionárias"/>
      <sheetName val="LME"/>
    </sheetNames>
    <sheetDataSet>
      <sheetData sheetId="0">
        <row r="3">
          <cell r="B3" t="str">
            <v>07010</v>
          </cell>
          <cell r="C3" t="str">
            <v>SEOBRAS</v>
          </cell>
          <cell r="D3" t="str">
            <v>total</v>
          </cell>
          <cell r="E3">
            <v>3856840</v>
          </cell>
          <cell r="F3">
            <v>22106.959999999999</v>
          </cell>
          <cell r="G3">
            <v>50875.267525279414</v>
          </cell>
          <cell r="H3">
            <v>50875.267525279414</v>
          </cell>
          <cell r="I3">
            <v>50875.267525279414</v>
          </cell>
          <cell r="J3">
            <v>50875.267525279414</v>
          </cell>
          <cell r="K3">
            <v>50875.267525279414</v>
          </cell>
          <cell r="L3">
            <v>50403.67752527941</v>
          </cell>
          <cell r="M3">
            <v>49910.669191946079</v>
          </cell>
          <cell r="N3">
            <v>49910.669191946079</v>
          </cell>
          <cell r="O3">
            <v>49910.669191946079</v>
          </cell>
          <cell r="P3">
            <v>49910.669191946079</v>
          </cell>
          <cell r="Q3">
            <v>49910.669191946079</v>
          </cell>
        </row>
        <row r="4">
          <cell r="B4"/>
          <cell r="C4"/>
          <cell r="D4" t="str">
            <v>pessoal</v>
          </cell>
          <cell r="E4">
            <v>5316</v>
          </cell>
          <cell r="F4">
            <v>0</v>
          </cell>
          <cell r="G4">
            <v>964.59833333333336</v>
          </cell>
          <cell r="H4">
            <v>964.59833333333336</v>
          </cell>
          <cell r="I4">
            <v>964.59833333333336</v>
          </cell>
          <cell r="J4">
            <v>964.59833333333336</v>
          </cell>
          <cell r="K4">
            <v>964.59833333333336</v>
          </cell>
          <cell r="L4">
            <v>493.00833333333321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B5"/>
          <cell r="C5"/>
          <cell r="D5" t="str">
            <v>custeio</v>
          </cell>
          <cell r="E5">
            <v>3851524</v>
          </cell>
          <cell r="F5">
            <v>22106.959999999999</v>
          </cell>
          <cell r="G5">
            <v>49910.669191946079</v>
          </cell>
          <cell r="H5">
            <v>49910.669191946079</v>
          </cell>
          <cell r="I5">
            <v>49910.669191946079</v>
          </cell>
          <cell r="J5">
            <v>49910.669191946079</v>
          </cell>
          <cell r="K5">
            <v>49910.669191946079</v>
          </cell>
          <cell r="L5">
            <v>49910.669191946079</v>
          </cell>
          <cell r="M5">
            <v>49910.669191946079</v>
          </cell>
          <cell r="N5">
            <v>49910.669191946079</v>
          </cell>
          <cell r="O5">
            <v>49910.669191946079</v>
          </cell>
          <cell r="P5">
            <v>49910.669191946079</v>
          </cell>
          <cell r="Q5">
            <v>49910.669191946079</v>
          </cell>
        </row>
        <row r="6">
          <cell r="B6" t="str">
            <v>07310</v>
          </cell>
          <cell r="C6" t="str">
            <v>IEEA</v>
          </cell>
          <cell r="D6" t="str">
            <v>total</v>
          </cell>
          <cell r="E6">
            <v>139859</v>
          </cell>
          <cell r="F6">
            <v>8850.25</v>
          </cell>
          <cell r="G6">
            <v>1750.4585702823292</v>
          </cell>
          <cell r="H6">
            <v>1750.4585702823292</v>
          </cell>
          <cell r="I6">
            <v>1750.4585702823292</v>
          </cell>
          <cell r="J6">
            <v>1750.4585702823292</v>
          </cell>
          <cell r="K6">
            <v>1750.4585702823292</v>
          </cell>
          <cell r="L6">
            <v>1750.4585702823292</v>
          </cell>
          <cell r="M6">
            <v>1750.4585702823292</v>
          </cell>
          <cell r="N6">
            <v>1750.4585702823292</v>
          </cell>
          <cell r="O6">
            <v>1750.4585702823292</v>
          </cell>
          <cell r="P6">
            <v>1750.4585702823292</v>
          </cell>
          <cell r="Q6">
            <v>1750.4585702823292</v>
          </cell>
        </row>
        <row r="7">
          <cell r="B7"/>
          <cell r="C7"/>
          <cell r="D7" t="str">
            <v>pessoal</v>
          </cell>
          <cell r="E7">
            <v>4779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/>
          <cell r="C8"/>
          <cell r="D8" t="str">
            <v>custeio</v>
          </cell>
          <cell r="E8">
            <v>135080</v>
          </cell>
          <cell r="F8">
            <v>8850.25</v>
          </cell>
          <cell r="G8">
            <v>1750.4585702823292</v>
          </cell>
          <cell r="H8">
            <v>1750.4585702823292</v>
          </cell>
          <cell r="I8">
            <v>1750.4585702823292</v>
          </cell>
          <cell r="J8">
            <v>1750.4585702823292</v>
          </cell>
          <cell r="K8">
            <v>1750.4585702823292</v>
          </cell>
          <cell r="L8">
            <v>1750.4585702823292</v>
          </cell>
          <cell r="M8">
            <v>1750.4585702823292</v>
          </cell>
          <cell r="N8">
            <v>1750.4585702823292</v>
          </cell>
          <cell r="O8">
            <v>1750.4585702823292</v>
          </cell>
          <cell r="P8">
            <v>1750.4585702823292</v>
          </cell>
          <cell r="Q8">
            <v>1750.4585702823292</v>
          </cell>
        </row>
        <row r="9">
          <cell r="B9" t="str">
            <v>07410</v>
          </cell>
          <cell r="C9" t="str">
            <v>DER-RJ</v>
          </cell>
          <cell r="D9" t="str">
            <v>total</v>
          </cell>
          <cell r="E9">
            <v>26450501</v>
          </cell>
          <cell r="F9">
            <v>371131.8</v>
          </cell>
          <cell r="G9">
            <v>585625.81467711076</v>
          </cell>
          <cell r="H9">
            <v>585625.81467711076</v>
          </cell>
          <cell r="I9">
            <v>585625.81467711076</v>
          </cell>
          <cell r="J9">
            <v>380997.06467711087</v>
          </cell>
          <cell r="K9">
            <v>327211.07717711083</v>
          </cell>
          <cell r="L9">
            <v>327211.07717711083</v>
          </cell>
          <cell r="M9">
            <v>327211.07717711083</v>
          </cell>
          <cell r="N9">
            <v>327211.07717711083</v>
          </cell>
          <cell r="O9">
            <v>327211.07717711083</v>
          </cell>
          <cell r="P9">
            <v>327211.07717711083</v>
          </cell>
          <cell r="Q9">
            <v>327211.07717711083</v>
          </cell>
        </row>
        <row r="10">
          <cell r="B10"/>
          <cell r="C10"/>
          <cell r="D10" t="str">
            <v>pessoal</v>
          </cell>
          <cell r="E10">
            <v>1200162</v>
          </cell>
          <cell r="F10">
            <v>371131.8</v>
          </cell>
          <cell r="G10">
            <v>258414.73749999996</v>
          </cell>
          <cell r="H10">
            <v>258414.73749999996</v>
          </cell>
          <cell r="I10">
            <v>258414.73749999996</v>
          </cell>
          <cell r="J10">
            <v>53785.987500000047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/>
          <cell r="C11"/>
          <cell r="D11" t="str">
            <v>custeio</v>
          </cell>
          <cell r="E11">
            <v>25250339</v>
          </cell>
          <cell r="F11"/>
          <cell r="G11">
            <v>327211.07717711083</v>
          </cell>
          <cell r="H11">
            <v>327211.07717711083</v>
          </cell>
          <cell r="I11">
            <v>327211.07717711083</v>
          </cell>
          <cell r="J11">
            <v>327211.07717711083</v>
          </cell>
          <cell r="K11">
            <v>327211.07717711083</v>
          </cell>
          <cell r="L11">
            <v>327211.07717711083</v>
          </cell>
          <cell r="M11">
            <v>327211.07717711083</v>
          </cell>
          <cell r="N11">
            <v>327211.07717711083</v>
          </cell>
          <cell r="O11">
            <v>327211.07717711083</v>
          </cell>
          <cell r="P11">
            <v>327211.07717711083</v>
          </cell>
          <cell r="Q11">
            <v>327211.07717711083</v>
          </cell>
        </row>
        <row r="12">
          <cell r="B12" t="str">
            <v>07510</v>
          </cell>
          <cell r="C12" t="str">
            <v>EMOP</v>
          </cell>
          <cell r="D12" t="str">
            <v>total</v>
          </cell>
          <cell r="E12">
            <v>1579053</v>
          </cell>
          <cell r="F12">
            <v>215755.11</v>
          </cell>
          <cell r="G12">
            <v>20380.116919477488</v>
          </cell>
          <cell r="H12">
            <v>20380.116919477488</v>
          </cell>
          <cell r="I12">
            <v>20380.116919477488</v>
          </cell>
          <cell r="J12">
            <v>20380.116919477488</v>
          </cell>
          <cell r="K12">
            <v>20380.116919477488</v>
          </cell>
          <cell r="L12">
            <v>20380.116919477488</v>
          </cell>
          <cell r="M12">
            <v>20380.116919477488</v>
          </cell>
          <cell r="N12">
            <v>20380.116919477488</v>
          </cell>
          <cell r="O12">
            <v>20380.116919477488</v>
          </cell>
          <cell r="P12">
            <v>20380.116919477488</v>
          </cell>
          <cell r="Q12">
            <v>20380.116919477488</v>
          </cell>
        </row>
        <row r="13">
          <cell r="B13"/>
          <cell r="C13"/>
          <cell r="D13" t="str">
            <v>pessoal</v>
          </cell>
          <cell r="E13">
            <v>6353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/>
          <cell r="C14"/>
          <cell r="D14" t="str">
            <v>custeio</v>
          </cell>
          <cell r="E14">
            <v>1572700</v>
          </cell>
          <cell r="F14">
            <v>215755.11</v>
          </cell>
          <cell r="G14">
            <v>20380.116919477488</v>
          </cell>
          <cell r="H14">
            <v>20380.116919477488</v>
          </cell>
          <cell r="I14">
            <v>20380.116919477488</v>
          </cell>
          <cell r="J14">
            <v>20380.116919477488</v>
          </cell>
          <cell r="K14">
            <v>20380.116919477488</v>
          </cell>
          <cell r="L14">
            <v>20380.116919477488</v>
          </cell>
          <cell r="M14">
            <v>20380.116919477488</v>
          </cell>
          <cell r="N14">
            <v>20380.116919477488</v>
          </cell>
          <cell r="O14">
            <v>20380.116919477488</v>
          </cell>
          <cell r="P14">
            <v>20380.116919477488</v>
          </cell>
          <cell r="Q14">
            <v>20380.116919477488</v>
          </cell>
        </row>
        <row r="15">
          <cell r="B15" t="str">
            <v>07610</v>
          </cell>
          <cell r="C15" t="str">
            <v>FEHIS</v>
          </cell>
          <cell r="D15" t="str">
            <v>total</v>
          </cell>
          <cell r="E15">
            <v>330198753.61000001</v>
          </cell>
          <cell r="F15">
            <v>0</v>
          </cell>
          <cell r="G15">
            <v>3800000</v>
          </cell>
          <cell r="H15">
            <v>3800000</v>
          </cell>
          <cell r="I15">
            <v>3800000</v>
          </cell>
          <cell r="J15">
            <v>3800000</v>
          </cell>
          <cell r="K15">
            <v>3800000</v>
          </cell>
          <cell r="L15">
            <v>3800000</v>
          </cell>
          <cell r="M15">
            <v>3800000</v>
          </cell>
          <cell r="N15">
            <v>3800000</v>
          </cell>
          <cell r="O15">
            <v>3800000</v>
          </cell>
          <cell r="P15">
            <v>3800000</v>
          </cell>
          <cell r="Q15">
            <v>3800000</v>
          </cell>
        </row>
        <row r="16">
          <cell r="B16"/>
          <cell r="C16"/>
          <cell r="D16" t="str">
            <v>pessoal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/>
          <cell r="C17"/>
          <cell r="D17" t="str">
            <v>custeio</v>
          </cell>
          <cell r="E17">
            <v>330198753.61000001</v>
          </cell>
          <cell r="F17"/>
          <cell r="G17">
            <v>3800000</v>
          </cell>
          <cell r="H17">
            <v>3800000</v>
          </cell>
          <cell r="I17">
            <v>3800000</v>
          </cell>
          <cell r="J17">
            <v>3800000</v>
          </cell>
          <cell r="K17">
            <v>3800000</v>
          </cell>
          <cell r="L17">
            <v>3800000</v>
          </cell>
          <cell r="M17">
            <v>3800000</v>
          </cell>
          <cell r="N17">
            <v>3800000</v>
          </cell>
          <cell r="O17">
            <v>3800000</v>
          </cell>
          <cell r="P17">
            <v>3800000</v>
          </cell>
          <cell r="Q17">
            <v>3800000</v>
          </cell>
        </row>
        <row r="18">
          <cell r="B18" t="str">
            <v>07720</v>
          </cell>
          <cell r="C18" t="str">
            <v>CEHAB-RJ</v>
          </cell>
          <cell r="D18" t="str">
            <v>total</v>
          </cell>
          <cell r="E18">
            <v>6186783</v>
          </cell>
          <cell r="F18">
            <v>55664.61</v>
          </cell>
          <cell r="G18">
            <v>230405.9130822485</v>
          </cell>
          <cell r="H18">
            <v>230405.9130822485</v>
          </cell>
          <cell r="I18">
            <v>230405.9130822485</v>
          </cell>
          <cell r="J18">
            <v>230405.9130822485</v>
          </cell>
          <cell r="K18">
            <v>230405.9130822485</v>
          </cell>
          <cell r="L18">
            <v>230405.9130822485</v>
          </cell>
          <cell r="M18">
            <v>127886.61974891537</v>
          </cell>
          <cell r="N18">
            <v>66646.299748915189</v>
          </cell>
          <cell r="O18">
            <v>66646.299748915189</v>
          </cell>
          <cell r="P18">
            <v>66646.299748915189</v>
          </cell>
          <cell r="Q18">
            <v>66646.299748915189</v>
          </cell>
        </row>
        <row r="19">
          <cell r="B19"/>
          <cell r="C19"/>
          <cell r="D19" t="str">
            <v>pessoal</v>
          </cell>
          <cell r="E19">
            <v>1043798</v>
          </cell>
          <cell r="F19">
            <v>0</v>
          </cell>
          <cell r="G19">
            <v>163759.61333333331</v>
          </cell>
          <cell r="H19">
            <v>163759.61333333331</v>
          </cell>
          <cell r="I19">
            <v>163759.61333333331</v>
          </cell>
          <cell r="J19">
            <v>163759.61333333331</v>
          </cell>
          <cell r="K19">
            <v>163759.61333333331</v>
          </cell>
          <cell r="L19">
            <v>163759.61333333331</v>
          </cell>
          <cell r="M19">
            <v>61240.320000000182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B20"/>
          <cell r="C20"/>
          <cell r="D20" t="str">
            <v>custeio</v>
          </cell>
          <cell r="E20">
            <v>5142985</v>
          </cell>
          <cell r="F20">
            <v>55664.61</v>
          </cell>
          <cell r="G20">
            <v>66646.299748915189</v>
          </cell>
          <cell r="H20">
            <v>66646.299748915189</v>
          </cell>
          <cell r="I20">
            <v>66646.299748915189</v>
          </cell>
          <cell r="J20">
            <v>66646.299748915189</v>
          </cell>
          <cell r="K20">
            <v>66646.299748915189</v>
          </cell>
          <cell r="L20">
            <v>66646.299748915189</v>
          </cell>
          <cell r="M20">
            <v>66646.299748915189</v>
          </cell>
          <cell r="N20">
            <v>66646.299748915189</v>
          </cell>
          <cell r="O20">
            <v>66646.299748915189</v>
          </cell>
          <cell r="P20">
            <v>66646.299748915189</v>
          </cell>
          <cell r="Q20">
            <v>66646.299748915189</v>
          </cell>
        </row>
        <row r="21">
          <cell r="B21" t="str">
            <v>08010</v>
          </cell>
          <cell r="C21" t="str">
            <v>VICE-GOV</v>
          </cell>
          <cell r="D21" t="str">
            <v>total</v>
          </cell>
          <cell r="E21">
            <v>16515</v>
          </cell>
          <cell r="F21">
            <v>0</v>
          </cell>
          <cell r="G21">
            <v>214.01260947744052</v>
          </cell>
          <cell r="H21">
            <v>214.01260947744052</v>
          </cell>
          <cell r="I21">
            <v>214.01260947744052</v>
          </cell>
          <cell r="J21">
            <v>214.01260947744052</v>
          </cell>
          <cell r="K21">
            <v>214.01260947744052</v>
          </cell>
          <cell r="L21">
            <v>214.01260947744052</v>
          </cell>
          <cell r="M21">
            <v>214.01260947744052</v>
          </cell>
          <cell r="N21">
            <v>214.01260947744052</v>
          </cell>
          <cell r="O21">
            <v>214.01260947744052</v>
          </cell>
          <cell r="P21">
            <v>214.01260947744052</v>
          </cell>
          <cell r="Q21">
            <v>214.01260947744052</v>
          </cell>
        </row>
        <row r="22">
          <cell r="B22"/>
          <cell r="C22"/>
          <cell r="D22" t="str">
            <v>pessoal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/>
          <cell r="C23"/>
          <cell r="D23" t="str">
            <v>custeio</v>
          </cell>
          <cell r="E23">
            <v>16515</v>
          </cell>
          <cell r="F23"/>
          <cell r="G23">
            <v>214.01260947744052</v>
          </cell>
          <cell r="H23">
            <v>214.01260947744052</v>
          </cell>
          <cell r="I23">
            <v>214.01260947744052</v>
          </cell>
          <cell r="J23">
            <v>214.01260947744052</v>
          </cell>
          <cell r="K23">
            <v>214.01260947744052</v>
          </cell>
          <cell r="L23">
            <v>214.01260947744052</v>
          </cell>
          <cell r="M23">
            <v>214.01260947744052</v>
          </cell>
          <cell r="N23">
            <v>214.01260947744052</v>
          </cell>
          <cell r="O23">
            <v>214.01260947744052</v>
          </cell>
          <cell r="P23">
            <v>214.01260947744052</v>
          </cell>
          <cell r="Q23">
            <v>214.01260947744052</v>
          </cell>
        </row>
        <row r="24">
          <cell r="B24" t="str">
            <v>13010</v>
          </cell>
          <cell r="C24" t="str">
            <v>SEAPPA</v>
          </cell>
          <cell r="D24" t="str">
            <v>total</v>
          </cell>
          <cell r="E24">
            <v>4910453</v>
          </cell>
          <cell r="F24">
            <v>0</v>
          </cell>
          <cell r="G24">
            <v>66401.133381865293</v>
          </cell>
          <cell r="H24">
            <v>66401.133381865293</v>
          </cell>
          <cell r="I24">
            <v>66401.133381865293</v>
          </cell>
          <cell r="J24">
            <v>66401.133381865293</v>
          </cell>
          <cell r="K24">
            <v>66401.133381865293</v>
          </cell>
          <cell r="L24">
            <v>66401.133381865293</v>
          </cell>
          <cell r="M24">
            <v>66401.133381865293</v>
          </cell>
          <cell r="N24">
            <v>66401.133381865293</v>
          </cell>
          <cell r="O24">
            <v>66401.133381865293</v>
          </cell>
          <cell r="P24">
            <v>66401.133381865293</v>
          </cell>
          <cell r="Q24">
            <v>66401.133381865293</v>
          </cell>
        </row>
        <row r="25">
          <cell r="B25"/>
          <cell r="C25"/>
          <cell r="D25" t="str">
            <v>pessoal</v>
          </cell>
          <cell r="E25">
            <v>53160</v>
          </cell>
          <cell r="F25">
            <v>0</v>
          </cell>
          <cell r="G25">
            <v>3457.0249999999996</v>
          </cell>
          <cell r="H25">
            <v>3457.0249999999996</v>
          </cell>
          <cell r="I25">
            <v>3457.0249999999996</v>
          </cell>
          <cell r="J25">
            <v>3457.0249999999996</v>
          </cell>
          <cell r="K25">
            <v>3457.0249999999996</v>
          </cell>
          <cell r="L25">
            <v>3457.0249999999996</v>
          </cell>
          <cell r="M25">
            <v>3457.0249999999996</v>
          </cell>
          <cell r="N25">
            <v>3457.0249999999996</v>
          </cell>
          <cell r="O25">
            <v>3457.0249999999996</v>
          </cell>
          <cell r="P25">
            <v>3457.0249999999996</v>
          </cell>
          <cell r="Q25">
            <v>3457.0249999999996</v>
          </cell>
        </row>
        <row r="26">
          <cell r="B26"/>
          <cell r="C26"/>
          <cell r="D26" t="str">
            <v>custeio</v>
          </cell>
          <cell r="E26">
            <v>4857293</v>
          </cell>
          <cell r="F26"/>
          <cell r="G26">
            <v>62944.108381865299</v>
          </cell>
          <cell r="H26">
            <v>62944.108381865299</v>
          </cell>
          <cell r="I26">
            <v>62944.108381865299</v>
          </cell>
          <cell r="J26">
            <v>62944.108381865299</v>
          </cell>
          <cell r="K26">
            <v>62944.108381865299</v>
          </cell>
          <cell r="L26">
            <v>62944.108381865299</v>
          </cell>
          <cell r="M26">
            <v>62944.108381865299</v>
          </cell>
          <cell r="N26">
            <v>62944.108381865299</v>
          </cell>
          <cell r="O26">
            <v>62944.108381865299</v>
          </cell>
          <cell r="P26">
            <v>62944.108381865299</v>
          </cell>
          <cell r="Q26">
            <v>62944.108381865299</v>
          </cell>
        </row>
        <row r="27">
          <cell r="B27" t="str">
            <v>13410</v>
          </cell>
          <cell r="C27" t="str">
            <v>FIPERJ</v>
          </cell>
          <cell r="D27" t="str">
            <v>total</v>
          </cell>
          <cell r="E27">
            <v>811115</v>
          </cell>
          <cell r="F27">
            <v>52917.600000000006</v>
          </cell>
          <cell r="G27">
            <v>53285.5854451458</v>
          </cell>
          <cell r="H27">
            <v>53285.5854451458</v>
          </cell>
          <cell r="I27">
            <v>53285.5854451458</v>
          </cell>
          <cell r="J27">
            <v>53285.5854451458</v>
          </cell>
          <cell r="K27">
            <v>53285.5854451458</v>
          </cell>
          <cell r="L27">
            <v>33973.240445145828</v>
          </cell>
          <cell r="M27">
            <v>6543.0062784791353</v>
          </cell>
          <cell r="N27">
            <v>6543.0062784791353</v>
          </cell>
          <cell r="O27">
            <v>6543.0062784791353</v>
          </cell>
          <cell r="P27">
            <v>6543.0062784791353</v>
          </cell>
          <cell r="Q27">
            <v>6543.0062784791353</v>
          </cell>
        </row>
        <row r="28">
          <cell r="B28"/>
          <cell r="C28"/>
          <cell r="D28" t="str">
            <v>pessoal</v>
          </cell>
          <cell r="E28">
            <v>306202</v>
          </cell>
          <cell r="F28">
            <v>45058.87</v>
          </cell>
          <cell r="G28">
            <v>46742.579166666663</v>
          </cell>
          <cell r="H28">
            <v>46742.579166666663</v>
          </cell>
          <cell r="I28">
            <v>46742.579166666663</v>
          </cell>
          <cell r="J28">
            <v>46742.579166666663</v>
          </cell>
          <cell r="K28">
            <v>46742.579166666663</v>
          </cell>
          <cell r="L28">
            <v>27430.234166666691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B29"/>
          <cell r="C29"/>
          <cell r="D29" t="str">
            <v>custeio</v>
          </cell>
          <cell r="E29">
            <v>504913</v>
          </cell>
          <cell r="F29">
            <v>7858.73</v>
          </cell>
          <cell r="G29">
            <v>6543.0062784791353</v>
          </cell>
          <cell r="H29">
            <v>6543.0062784791353</v>
          </cell>
          <cell r="I29">
            <v>6543.0062784791353</v>
          </cell>
          <cell r="J29">
            <v>6543.0062784791353</v>
          </cell>
          <cell r="K29">
            <v>6543.0062784791353</v>
          </cell>
          <cell r="L29">
            <v>6543.0062784791353</v>
          </cell>
          <cell r="M29">
            <v>6543.0062784791353</v>
          </cell>
          <cell r="N29">
            <v>6543.0062784791353</v>
          </cell>
          <cell r="O29">
            <v>6543.0062784791353</v>
          </cell>
          <cell r="P29">
            <v>6543.0062784791353</v>
          </cell>
          <cell r="Q29">
            <v>6543.0062784791353</v>
          </cell>
        </row>
        <row r="30">
          <cell r="B30" t="str">
            <v>13530</v>
          </cell>
          <cell r="C30" t="str">
            <v>EMATER</v>
          </cell>
          <cell r="D30" t="str">
            <v>total</v>
          </cell>
          <cell r="E30">
            <v>3020197.0100000002</v>
          </cell>
          <cell r="F30">
            <v>134705.10999999999</v>
          </cell>
          <cell r="G30">
            <v>41305.492387118371</v>
          </cell>
          <cell r="H30">
            <v>41305.492387118371</v>
          </cell>
          <cell r="I30">
            <v>41305.492387118371</v>
          </cell>
          <cell r="J30">
            <v>41305.492387118371</v>
          </cell>
          <cell r="K30">
            <v>41305.492387118371</v>
          </cell>
          <cell r="L30">
            <v>40564.492387118371</v>
          </cell>
          <cell r="M30">
            <v>38947.159053785035</v>
          </cell>
          <cell r="N30">
            <v>38947.159053785035</v>
          </cell>
          <cell r="O30">
            <v>38947.159053785035</v>
          </cell>
          <cell r="P30">
            <v>38947.159053785035</v>
          </cell>
          <cell r="Q30">
            <v>38947.159053785035</v>
          </cell>
        </row>
        <row r="31">
          <cell r="B31"/>
          <cell r="C31"/>
          <cell r="D31" t="str">
            <v>pessoal</v>
          </cell>
          <cell r="E31">
            <v>14709</v>
          </cell>
          <cell r="F31">
            <v>1300</v>
          </cell>
          <cell r="G31">
            <v>2358.3333333333335</v>
          </cell>
          <cell r="H31">
            <v>2358.3333333333335</v>
          </cell>
          <cell r="I31">
            <v>2358.3333333333335</v>
          </cell>
          <cell r="J31">
            <v>2358.3333333333335</v>
          </cell>
          <cell r="K31">
            <v>2358.3333333333335</v>
          </cell>
          <cell r="L31">
            <v>1617.3333333333321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B32"/>
          <cell r="C32"/>
          <cell r="D32" t="str">
            <v>custeio</v>
          </cell>
          <cell r="E32">
            <v>3005488.0100000002</v>
          </cell>
          <cell r="F32">
            <v>133405.10999999999</v>
          </cell>
          <cell r="G32">
            <v>38947.159053785035</v>
          </cell>
          <cell r="H32">
            <v>38947.159053785035</v>
          </cell>
          <cell r="I32">
            <v>38947.159053785035</v>
          </cell>
          <cell r="J32">
            <v>38947.159053785035</v>
          </cell>
          <cell r="K32">
            <v>38947.159053785035</v>
          </cell>
          <cell r="L32">
            <v>38947.159053785035</v>
          </cell>
          <cell r="M32">
            <v>38947.159053785035</v>
          </cell>
          <cell r="N32">
            <v>38947.159053785035</v>
          </cell>
          <cell r="O32">
            <v>38947.159053785035</v>
          </cell>
          <cell r="P32">
            <v>38947.159053785035</v>
          </cell>
          <cell r="Q32">
            <v>38947.159053785035</v>
          </cell>
        </row>
        <row r="33">
          <cell r="B33" t="str">
            <v>13540</v>
          </cell>
          <cell r="C33" t="str">
            <v>PESAGRO</v>
          </cell>
          <cell r="D33" t="str">
            <v>total</v>
          </cell>
          <cell r="E33">
            <v>835913.99</v>
          </cell>
          <cell r="F33">
            <v>200624.5</v>
          </cell>
          <cell r="G33">
            <v>10749.678950211475</v>
          </cell>
          <cell r="H33">
            <v>10749.678950211475</v>
          </cell>
          <cell r="I33">
            <v>10749.678950211475</v>
          </cell>
          <cell r="J33">
            <v>10749.678950211475</v>
          </cell>
          <cell r="K33">
            <v>10749.678950211475</v>
          </cell>
          <cell r="L33">
            <v>10749.678950211475</v>
          </cell>
          <cell r="M33">
            <v>10749.678950211475</v>
          </cell>
          <cell r="N33">
            <v>10749.678950211475</v>
          </cell>
          <cell r="O33">
            <v>10749.678950211475</v>
          </cell>
          <cell r="P33">
            <v>10749.678950211475</v>
          </cell>
          <cell r="Q33">
            <v>10749.678950211475</v>
          </cell>
        </row>
        <row r="34">
          <cell r="B34"/>
          <cell r="C34"/>
          <cell r="D34" t="str">
            <v>pessoal</v>
          </cell>
          <cell r="E34">
            <v>6379</v>
          </cell>
          <cell r="F34">
            <v>800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B35"/>
          <cell r="C35"/>
          <cell r="D35" t="str">
            <v>custeio</v>
          </cell>
          <cell r="E35">
            <v>829534.99</v>
          </cell>
          <cell r="F35">
            <v>199824.5</v>
          </cell>
          <cell r="G35">
            <v>10749.678950211475</v>
          </cell>
          <cell r="H35">
            <v>10749.678950211475</v>
          </cell>
          <cell r="I35">
            <v>10749.678950211475</v>
          </cell>
          <cell r="J35">
            <v>10749.678950211475</v>
          </cell>
          <cell r="K35">
            <v>10749.678950211475</v>
          </cell>
          <cell r="L35">
            <v>10749.678950211475</v>
          </cell>
          <cell r="M35">
            <v>10749.678950211475</v>
          </cell>
          <cell r="N35">
            <v>10749.678950211475</v>
          </cell>
          <cell r="O35">
            <v>10749.678950211475</v>
          </cell>
          <cell r="P35">
            <v>10749.678950211475</v>
          </cell>
          <cell r="Q35">
            <v>10749.678950211475</v>
          </cell>
        </row>
        <row r="36">
          <cell r="B36" t="str">
            <v>13710</v>
          </cell>
          <cell r="C36" t="str">
            <v>CASERJ</v>
          </cell>
          <cell r="D36" t="str">
            <v>total</v>
          </cell>
          <cell r="E36">
            <v>226555</v>
          </cell>
          <cell r="F36">
            <v>0</v>
          </cell>
          <cell r="G36">
            <v>2935.8538746691816</v>
          </cell>
          <cell r="H36">
            <v>2935.8538746691816</v>
          </cell>
          <cell r="I36">
            <v>2935.8538746691816</v>
          </cell>
          <cell r="J36">
            <v>2935.8538746691816</v>
          </cell>
          <cell r="K36">
            <v>2935.8538746691816</v>
          </cell>
          <cell r="L36">
            <v>2935.8538746691816</v>
          </cell>
          <cell r="M36">
            <v>2935.8538746691816</v>
          </cell>
          <cell r="N36">
            <v>2935.8538746691816</v>
          </cell>
          <cell r="O36">
            <v>2935.8538746691816</v>
          </cell>
          <cell r="P36">
            <v>2935.8538746691816</v>
          </cell>
          <cell r="Q36">
            <v>2935.8538746691816</v>
          </cell>
        </row>
        <row r="37">
          <cell r="B37"/>
          <cell r="C37"/>
          <cell r="D37" t="str">
            <v>pessoal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B38"/>
          <cell r="C38"/>
          <cell r="D38" t="str">
            <v>custeio</v>
          </cell>
          <cell r="E38">
            <v>226555</v>
          </cell>
          <cell r="F38"/>
          <cell r="G38">
            <v>2935.8538746691816</v>
          </cell>
          <cell r="H38">
            <v>2935.8538746691816</v>
          </cell>
          <cell r="I38">
            <v>2935.8538746691816</v>
          </cell>
          <cell r="J38">
            <v>2935.8538746691816</v>
          </cell>
          <cell r="K38">
            <v>2935.8538746691816</v>
          </cell>
          <cell r="L38">
            <v>2935.8538746691816</v>
          </cell>
          <cell r="M38">
            <v>2935.8538746691816</v>
          </cell>
          <cell r="N38">
            <v>2935.8538746691816</v>
          </cell>
          <cell r="O38">
            <v>2935.8538746691816</v>
          </cell>
          <cell r="P38">
            <v>2935.8538746691816</v>
          </cell>
          <cell r="Q38">
            <v>2935.8538746691816</v>
          </cell>
        </row>
        <row r="39">
          <cell r="B39" t="str">
            <v>13720</v>
          </cell>
          <cell r="C39" t="str">
            <v>CEASA</v>
          </cell>
          <cell r="D39" t="str">
            <v>total</v>
          </cell>
          <cell r="E39">
            <v>1000000</v>
          </cell>
          <cell r="F39">
            <v>0</v>
          </cell>
          <cell r="G39">
            <v>12958.680561758432</v>
          </cell>
          <cell r="H39">
            <v>12958.680561758432</v>
          </cell>
          <cell r="I39">
            <v>12958.680561758432</v>
          </cell>
          <cell r="J39">
            <v>12958.680561758432</v>
          </cell>
          <cell r="K39">
            <v>12958.680561758432</v>
          </cell>
          <cell r="L39">
            <v>12958.680561758432</v>
          </cell>
          <cell r="M39">
            <v>12958.680561758432</v>
          </cell>
          <cell r="N39">
            <v>12958.680561758432</v>
          </cell>
          <cell r="O39">
            <v>12958.680561758432</v>
          </cell>
          <cell r="P39">
            <v>12958.680561758432</v>
          </cell>
          <cell r="Q39">
            <v>12958.680561758432</v>
          </cell>
        </row>
        <row r="40">
          <cell r="B40"/>
          <cell r="C40"/>
          <cell r="D40" t="str">
            <v>pessoal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B41"/>
          <cell r="C41"/>
          <cell r="D41" t="str">
            <v>custeio</v>
          </cell>
          <cell r="E41">
            <v>1000000</v>
          </cell>
          <cell r="F41"/>
          <cell r="G41">
            <v>12958.680561758432</v>
          </cell>
          <cell r="H41">
            <v>12958.680561758432</v>
          </cell>
          <cell r="I41">
            <v>12958.680561758432</v>
          </cell>
          <cell r="J41">
            <v>12958.680561758432</v>
          </cell>
          <cell r="K41">
            <v>12958.680561758432</v>
          </cell>
          <cell r="L41">
            <v>12958.680561758432</v>
          </cell>
          <cell r="M41">
            <v>12958.680561758432</v>
          </cell>
          <cell r="N41">
            <v>12958.680561758432</v>
          </cell>
          <cell r="O41">
            <v>12958.680561758432</v>
          </cell>
          <cell r="P41">
            <v>12958.680561758432</v>
          </cell>
          <cell r="Q41">
            <v>12958.680561758432</v>
          </cell>
        </row>
        <row r="42">
          <cell r="B42" t="str">
            <v>14010</v>
          </cell>
          <cell r="C42" t="str">
            <v>SEGOV</v>
          </cell>
          <cell r="D42" t="str">
            <v>total</v>
          </cell>
          <cell r="E42">
            <v>1870406</v>
          </cell>
          <cell r="F42">
            <v>0</v>
          </cell>
          <cell r="G42">
            <v>170000</v>
          </cell>
          <cell r="H42">
            <v>170000</v>
          </cell>
          <cell r="I42">
            <v>170000</v>
          </cell>
          <cell r="J42">
            <v>170000</v>
          </cell>
          <cell r="K42">
            <v>170000</v>
          </cell>
          <cell r="L42">
            <v>170000</v>
          </cell>
          <cell r="M42">
            <v>170000</v>
          </cell>
          <cell r="N42">
            <v>170000</v>
          </cell>
          <cell r="O42">
            <v>170000</v>
          </cell>
          <cell r="P42">
            <v>170000</v>
          </cell>
          <cell r="Q42">
            <v>166153</v>
          </cell>
        </row>
        <row r="43">
          <cell r="B43"/>
          <cell r="C43"/>
          <cell r="D43" t="str">
            <v>pessoal</v>
          </cell>
          <cell r="E43">
            <v>4253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/>
          <cell r="C44"/>
          <cell r="D44" t="str">
            <v>custeio</v>
          </cell>
          <cell r="E44">
            <v>1866153</v>
          </cell>
          <cell r="F44"/>
          <cell r="G44">
            <v>170000</v>
          </cell>
          <cell r="H44">
            <v>170000</v>
          </cell>
          <cell r="I44">
            <v>170000</v>
          </cell>
          <cell r="J44">
            <v>170000</v>
          </cell>
          <cell r="K44">
            <v>170000</v>
          </cell>
          <cell r="L44">
            <v>170000</v>
          </cell>
          <cell r="M44">
            <v>170000</v>
          </cell>
          <cell r="N44">
            <v>170000</v>
          </cell>
          <cell r="O44">
            <v>170000</v>
          </cell>
          <cell r="P44">
            <v>170000</v>
          </cell>
          <cell r="Q44">
            <v>166153</v>
          </cell>
        </row>
        <row r="45">
          <cell r="B45" t="str">
            <v>14310</v>
          </cell>
          <cell r="C45" t="str">
            <v>PROCON-RJ</v>
          </cell>
          <cell r="D45" t="str">
            <v>total</v>
          </cell>
          <cell r="E45">
            <v>1428605</v>
          </cell>
          <cell r="F45">
            <v>0</v>
          </cell>
          <cell r="G45">
            <v>12156.706697832888</v>
          </cell>
          <cell r="H45">
            <v>12156.706697832888</v>
          </cell>
          <cell r="I45">
            <v>12156.706697832888</v>
          </cell>
          <cell r="J45">
            <v>12156.706697832888</v>
          </cell>
          <cell r="K45">
            <v>12156.706697832888</v>
          </cell>
          <cell r="L45">
            <v>12156.706697832888</v>
          </cell>
          <cell r="M45">
            <v>12156.706697832888</v>
          </cell>
          <cell r="N45">
            <v>12156.706697832888</v>
          </cell>
          <cell r="O45">
            <v>12156.706697832888</v>
          </cell>
          <cell r="P45">
            <v>12156.706697832888</v>
          </cell>
          <cell r="Q45">
            <v>12156.706697832888</v>
          </cell>
        </row>
        <row r="46">
          <cell r="B46"/>
          <cell r="C46"/>
          <cell r="D46" t="str">
            <v>pessoal</v>
          </cell>
          <cell r="E46">
            <v>490492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B47"/>
          <cell r="C47"/>
          <cell r="D47" t="str">
            <v>custeio</v>
          </cell>
          <cell r="E47">
            <v>938113</v>
          </cell>
          <cell r="F47"/>
          <cell r="G47">
            <v>12156.706697832888</v>
          </cell>
          <cell r="H47">
            <v>12156.706697832888</v>
          </cell>
          <cell r="I47">
            <v>12156.706697832888</v>
          </cell>
          <cell r="J47">
            <v>12156.706697832888</v>
          </cell>
          <cell r="K47">
            <v>12156.706697832888</v>
          </cell>
          <cell r="L47">
            <v>12156.706697832888</v>
          </cell>
          <cell r="M47">
            <v>12156.706697832888</v>
          </cell>
          <cell r="N47">
            <v>12156.706697832888</v>
          </cell>
          <cell r="O47">
            <v>12156.706697832888</v>
          </cell>
          <cell r="P47">
            <v>12156.706697832888</v>
          </cell>
          <cell r="Q47">
            <v>12156.706697832888</v>
          </cell>
        </row>
        <row r="48">
          <cell r="B48" t="str">
            <v>15010</v>
          </cell>
          <cell r="C48" t="str">
            <v>SEC</v>
          </cell>
          <cell r="D48" t="str">
            <v>total</v>
          </cell>
          <cell r="E48">
            <v>11957344</v>
          </cell>
          <cell r="F48">
            <v>0</v>
          </cell>
          <cell r="G48">
            <v>300000</v>
          </cell>
          <cell r="H48">
            <v>300000</v>
          </cell>
          <cell r="I48">
            <v>300000</v>
          </cell>
          <cell r="J48">
            <v>300000</v>
          </cell>
          <cell r="K48">
            <v>300000</v>
          </cell>
          <cell r="L48">
            <v>300000</v>
          </cell>
          <cell r="M48">
            <v>300000</v>
          </cell>
          <cell r="N48">
            <v>300000</v>
          </cell>
          <cell r="O48">
            <v>300000</v>
          </cell>
          <cell r="P48">
            <v>300000</v>
          </cell>
          <cell r="Q48">
            <v>300000</v>
          </cell>
        </row>
        <row r="49">
          <cell r="B49"/>
          <cell r="C49"/>
          <cell r="D49" t="str">
            <v>pessoal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B50"/>
          <cell r="C50"/>
          <cell r="D50" t="str">
            <v>custeio</v>
          </cell>
          <cell r="E50">
            <v>11957344</v>
          </cell>
          <cell r="F50"/>
          <cell r="G50">
            <v>300000</v>
          </cell>
          <cell r="H50">
            <v>300000</v>
          </cell>
          <cell r="I50">
            <v>300000</v>
          </cell>
          <cell r="J50">
            <v>300000</v>
          </cell>
          <cell r="K50">
            <v>300000</v>
          </cell>
          <cell r="L50">
            <v>300000</v>
          </cell>
          <cell r="M50">
            <v>300000</v>
          </cell>
          <cell r="N50">
            <v>300000</v>
          </cell>
          <cell r="O50">
            <v>300000</v>
          </cell>
          <cell r="P50">
            <v>300000</v>
          </cell>
          <cell r="Q50">
            <v>300000</v>
          </cell>
        </row>
        <row r="51">
          <cell r="B51" t="str">
            <v>15410</v>
          </cell>
          <cell r="C51" t="str">
            <v>FUNARJ</v>
          </cell>
          <cell r="D51" t="str">
            <v>total</v>
          </cell>
          <cell r="E51">
            <v>2443104</v>
          </cell>
          <cell r="F51">
            <v>155791.60999999999</v>
          </cell>
          <cell r="G51">
            <v>80333.261698368267</v>
          </cell>
          <cell r="H51">
            <v>80333.261698368267</v>
          </cell>
          <cell r="I51">
            <v>80333.261698368267</v>
          </cell>
          <cell r="J51">
            <v>63108.77169836824</v>
          </cell>
          <cell r="K51">
            <v>29233.889198368262</v>
          </cell>
          <cell r="L51">
            <v>29233.889198368262</v>
          </cell>
          <cell r="M51">
            <v>29233.889198368262</v>
          </cell>
          <cell r="N51">
            <v>29233.889198368262</v>
          </cell>
          <cell r="O51">
            <v>29233.889198368262</v>
          </cell>
          <cell r="P51">
            <v>29233.889198368262</v>
          </cell>
          <cell r="Q51">
            <v>29233.889198368262</v>
          </cell>
        </row>
        <row r="52">
          <cell r="B52"/>
          <cell r="C52"/>
          <cell r="D52" t="str">
            <v>pessoal</v>
          </cell>
          <cell r="E52">
            <v>187173</v>
          </cell>
          <cell r="F52">
            <v>0</v>
          </cell>
          <cell r="G52">
            <v>51099.372500000005</v>
          </cell>
          <cell r="H52">
            <v>51099.372500000005</v>
          </cell>
          <cell r="I52">
            <v>51099.372500000005</v>
          </cell>
          <cell r="J52">
            <v>33874.882499999978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/>
          <cell r="C53"/>
          <cell r="D53" t="str">
            <v>custeio</v>
          </cell>
          <cell r="E53">
            <v>2255931</v>
          </cell>
          <cell r="F53">
            <v>155791.60999999999</v>
          </cell>
          <cell r="G53">
            <v>29233.889198368262</v>
          </cell>
          <cell r="H53">
            <v>29233.889198368262</v>
          </cell>
          <cell r="I53">
            <v>29233.889198368262</v>
          </cell>
          <cell r="J53">
            <v>29233.889198368262</v>
          </cell>
          <cell r="K53">
            <v>29233.889198368262</v>
          </cell>
          <cell r="L53">
            <v>29233.889198368262</v>
          </cell>
          <cell r="M53">
            <v>29233.889198368262</v>
          </cell>
          <cell r="N53">
            <v>29233.889198368262</v>
          </cell>
          <cell r="O53">
            <v>29233.889198368262</v>
          </cell>
          <cell r="P53">
            <v>29233.889198368262</v>
          </cell>
          <cell r="Q53">
            <v>29233.889198368262</v>
          </cell>
        </row>
        <row r="54">
          <cell r="B54" t="str">
            <v>15430</v>
          </cell>
          <cell r="C54" t="str">
            <v>FTMRJ</v>
          </cell>
          <cell r="D54" t="str">
            <v>total</v>
          </cell>
          <cell r="E54">
            <v>8544956</v>
          </cell>
          <cell r="F54">
            <v>82246.720000000001</v>
          </cell>
          <cell r="G54">
            <v>174658.74357019493</v>
          </cell>
          <cell r="H54">
            <v>174658.74357019493</v>
          </cell>
          <cell r="I54">
            <v>174658.74357019493</v>
          </cell>
          <cell r="J54">
            <v>174658.74357019493</v>
          </cell>
          <cell r="K54">
            <v>174658.74357019493</v>
          </cell>
          <cell r="L54">
            <v>174658.74357019493</v>
          </cell>
          <cell r="M54">
            <v>174658.74357019493</v>
          </cell>
          <cell r="N54">
            <v>174658.74357019493</v>
          </cell>
          <cell r="O54">
            <v>134590.17107019504</v>
          </cell>
          <cell r="P54">
            <v>101672.5377368616</v>
          </cell>
          <cell r="Q54">
            <v>101672.5377368616</v>
          </cell>
        </row>
        <row r="55">
          <cell r="B55"/>
          <cell r="C55"/>
          <cell r="D55" t="str">
            <v>pessoal</v>
          </cell>
          <cell r="E55">
            <v>699054</v>
          </cell>
          <cell r="F55">
            <v>82246.720000000001</v>
          </cell>
          <cell r="G55">
            <v>72986.205833333326</v>
          </cell>
          <cell r="H55">
            <v>72986.205833333326</v>
          </cell>
          <cell r="I55">
            <v>72986.205833333326</v>
          </cell>
          <cell r="J55">
            <v>72986.205833333326</v>
          </cell>
          <cell r="K55">
            <v>72986.205833333326</v>
          </cell>
          <cell r="L55">
            <v>72986.205833333326</v>
          </cell>
          <cell r="M55">
            <v>72986.205833333326</v>
          </cell>
          <cell r="N55">
            <v>72986.205833333326</v>
          </cell>
          <cell r="O55">
            <v>32917.633333333419</v>
          </cell>
          <cell r="P55">
            <v>0</v>
          </cell>
          <cell r="Q55">
            <v>0</v>
          </cell>
        </row>
        <row r="56">
          <cell r="B56"/>
          <cell r="C56"/>
          <cell r="D56" t="str">
            <v>custeio</v>
          </cell>
          <cell r="E56">
            <v>7845902</v>
          </cell>
          <cell r="F56"/>
          <cell r="G56">
            <v>101672.5377368616</v>
          </cell>
          <cell r="H56">
            <v>101672.5377368616</v>
          </cell>
          <cell r="I56">
            <v>101672.5377368616</v>
          </cell>
          <cell r="J56">
            <v>101672.5377368616</v>
          </cell>
          <cell r="K56">
            <v>101672.5377368616</v>
          </cell>
          <cell r="L56">
            <v>101672.5377368616</v>
          </cell>
          <cell r="M56">
            <v>101672.5377368616</v>
          </cell>
          <cell r="N56">
            <v>101672.5377368616</v>
          </cell>
          <cell r="O56">
            <v>101672.5377368616</v>
          </cell>
          <cell r="P56">
            <v>101672.5377368616</v>
          </cell>
          <cell r="Q56">
            <v>101672.5377368616</v>
          </cell>
        </row>
        <row r="57">
          <cell r="B57" t="str">
            <v>15440</v>
          </cell>
          <cell r="C57" t="str">
            <v>FMIS</v>
          </cell>
          <cell r="D57" t="str">
            <v>total</v>
          </cell>
          <cell r="E57">
            <v>301595</v>
          </cell>
          <cell r="F57">
            <v>4336</v>
          </cell>
          <cell r="G57">
            <v>11888.781394589972</v>
          </cell>
          <cell r="H57">
            <v>11888.781394589972</v>
          </cell>
          <cell r="I57">
            <v>11888.781394589972</v>
          </cell>
          <cell r="J57">
            <v>11888.781394589972</v>
          </cell>
          <cell r="K57">
            <v>11888.781394589972</v>
          </cell>
          <cell r="L57">
            <v>9676.7813945899779</v>
          </cell>
          <cell r="M57">
            <v>3205.6147279233069</v>
          </cell>
          <cell r="N57">
            <v>3205.6147279233069</v>
          </cell>
          <cell r="O57">
            <v>3205.6147279233069</v>
          </cell>
          <cell r="P57">
            <v>3205.6147279233069</v>
          </cell>
          <cell r="Q57">
            <v>3205.6147279233069</v>
          </cell>
        </row>
        <row r="58">
          <cell r="B58"/>
          <cell r="C58"/>
          <cell r="D58" t="str">
            <v>pessoal</v>
          </cell>
          <cell r="E58">
            <v>54223</v>
          </cell>
          <cell r="F58">
            <v>4336</v>
          </cell>
          <cell r="G58">
            <v>8683.1666666666661</v>
          </cell>
          <cell r="H58">
            <v>8683.1666666666661</v>
          </cell>
          <cell r="I58">
            <v>8683.1666666666661</v>
          </cell>
          <cell r="J58">
            <v>8683.1666666666661</v>
          </cell>
          <cell r="K58">
            <v>8683.1666666666661</v>
          </cell>
          <cell r="L58">
            <v>6471.1666666666715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B59"/>
          <cell r="C59"/>
          <cell r="D59" t="str">
            <v>custeio</v>
          </cell>
          <cell r="E59">
            <v>247372</v>
          </cell>
          <cell r="F59"/>
          <cell r="G59">
            <v>3205.6147279233069</v>
          </cell>
          <cell r="H59">
            <v>3205.6147279233069</v>
          </cell>
          <cell r="I59">
            <v>3205.6147279233069</v>
          </cell>
          <cell r="J59">
            <v>3205.6147279233069</v>
          </cell>
          <cell r="K59">
            <v>3205.6147279233069</v>
          </cell>
          <cell r="L59">
            <v>3205.6147279233069</v>
          </cell>
          <cell r="M59">
            <v>3205.6147279233069</v>
          </cell>
          <cell r="N59">
            <v>3205.6147279233069</v>
          </cell>
          <cell r="O59">
            <v>3205.6147279233069</v>
          </cell>
          <cell r="P59">
            <v>3205.6147279233069</v>
          </cell>
          <cell r="Q59">
            <v>3205.6147279233069</v>
          </cell>
        </row>
        <row r="60">
          <cell r="B60" t="str">
            <v>15610</v>
          </cell>
          <cell r="C60" t="str">
            <v>FEC</v>
          </cell>
          <cell r="D60" t="str">
            <v>total</v>
          </cell>
          <cell r="E60">
            <v>31880</v>
          </cell>
          <cell r="F60">
            <v>0</v>
          </cell>
          <cell r="G60">
            <v>413.12273630885886</v>
          </cell>
          <cell r="H60">
            <v>413.12273630885886</v>
          </cell>
          <cell r="I60">
            <v>413.12273630885886</v>
          </cell>
          <cell r="J60">
            <v>413.12273630885886</v>
          </cell>
          <cell r="K60">
            <v>413.12273630885886</v>
          </cell>
          <cell r="L60">
            <v>413.12273630885886</v>
          </cell>
          <cell r="M60">
            <v>413.12273630885886</v>
          </cell>
          <cell r="N60">
            <v>413.12273630885886</v>
          </cell>
          <cell r="O60">
            <v>413.12273630885886</v>
          </cell>
          <cell r="P60">
            <v>413.12273630885886</v>
          </cell>
          <cell r="Q60">
            <v>413.12273630885886</v>
          </cell>
        </row>
        <row r="61">
          <cell r="B61"/>
          <cell r="C61"/>
          <cell r="D61" t="str">
            <v>pessoal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/>
          <cell r="C62"/>
          <cell r="D62" t="str">
            <v>custeio</v>
          </cell>
          <cell r="E62">
            <v>31880</v>
          </cell>
          <cell r="F62"/>
          <cell r="G62">
            <v>413.12273630885886</v>
          </cell>
          <cell r="H62">
            <v>413.12273630885886</v>
          </cell>
          <cell r="I62">
            <v>413.12273630885886</v>
          </cell>
          <cell r="J62">
            <v>413.12273630885886</v>
          </cell>
          <cell r="K62">
            <v>413.12273630885886</v>
          </cell>
          <cell r="L62">
            <v>413.12273630885886</v>
          </cell>
          <cell r="M62">
            <v>413.12273630885886</v>
          </cell>
          <cell r="N62">
            <v>413.12273630885886</v>
          </cell>
          <cell r="O62">
            <v>413.12273630885886</v>
          </cell>
          <cell r="P62">
            <v>413.12273630885886</v>
          </cell>
          <cell r="Q62">
            <v>413.12273630885886</v>
          </cell>
        </row>
        <row r="63">
          <cell r="B63" t="str">
            <v>16010</v>
          </cell>
          <cell r="C63" t="str">
            <v>SEDEC</v>
          </cell>
          <cell r="D63" t="str">
            <v>total</v>
          </cell>
          <cell r="E63">
            <v>12645408</v>
          </cell>
          <cell r="F63">
            <v>1256054.1299999999</v>
          </cell>
          <cell r="G63">
            <v>1312029.4057118746</v>
          </cell>
          <cell r="H63">
            <v>1312029.4057118746</v>
          </cell>
          <cell r="I63">
            <v>1312029.4057118746</v>
          </cell>
          <cell r="J63">
            <v>1312029.4057118746</v>
          </cell>
          <cell r="K63">
            <v>1312029.4057118746</v>
          </cell>
          <cell r="L63">
            <v>1312029.4057118746</v>
          </cell>
          <cell r="M63">
            <v>962074.68237854028</v>
          </cell>
          <cell r="N63">
            <v>36413.89237854119</v>
          </cell>
          <cell r="O63">
            <v>36413.89237854119</v>
          </cell>
          <cell r="P63">
            <v>36413.89237854119</v>
          </cell>
          <cell r="Q63">
            <v>36413.89237854119</v>
          </cell>
        </row>
        <row r="64">
          <cell r="B64"/>
          <cell r="C64"/>
          <cell r="D64" t="str">
            <v>pessoal</v>
          </cell>
          <cell r="E64">
            <v>9835408</v>
          </cell>
          <cell r="F64">
            <v>1256054.1299999999</v>
          </cell>
          <cell r="G64">
            <v>1275615.5133333334</v>
          </cell>
          <cell r="H64">
            <v>1275615.5133333334</v>
          </cell>
          <cell r="I64">
            <v>1275615.5133333334</v>
          </cell>
          <cell r="J64">
            <v>1275615.5133333334</v>
          </cell>
          <cell r="K64">
            <v>1275615.5133333334</v>
          </cell>
          <cell r="L64">
            <v>1275615.5133333334</v>
          </cell>
          <cell r="M64">
            <v>925660.78999999911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/>
          <cell r="C65"/>
          <cell r="D65" t="str">
            <v>custeio</v>
          </cell>
          <cell r="E65">
            <v>2810000</v>
          </cell>
          <cell r="F65"/>
          <cell r="G65">
            <v>36413.89237854119</v>
          </cell>
          <cell r="H65">
            <v>36413.89237854119</v>
          </cell>
          <cell r="I65">
            <v>36413.89237854119</v>
          </cell>
          <cell r="J65">
            <v>36413.89237854119</v>
          </cell>
          <cell r="K65">
            <v>36413.89237854119</v>
          </cell>
          <cell r="L65">
            <v>36413.89237854119</v>
          </cell>
          <cell r="M65">
            <v>36413.89237854119</v>
          </cell>
          <cell r="N65">
            <v>36413.89237854119</v>
          </cell>
          <cell r="O65">
            <v>36413.89237854119</v>
          </cell>
          <cell r="P65">
            <v>36413.89237854119</v>
          </cell>
          <cell r="Q65">
            <v>36413.89237854119</v>
          </cell>
        </row>
        <row r="66">
          <cell r="B66" t="str">
            <v>17010</v>
          </cell>
          <cell r="C66" t="str">
            <v>SEELJE</v>
          </cell>
          <cell r="D66" t="str">
            <v>total</v>
          </cell>
          <cell r="E66">
            <v>5967626</v>
          </cell>
          <cell r="F66">
            <v>0</v>
          </cell>
          <cell r="G66">
            <v>77325.665027985364</v>
          </cell>
          <cell r="H66">
            <v>77325.665027985364</v>
          </cell>
          <cell r="I66">
            <v>77325.665027985364</v>
          </cell>
          <cell r="J66">
            <v>77325.665027985364</v>
          </cell>
          <cell r="K66">
            <v>77325.665027985364</v>
          </cell>
          <cell r="L66">
            <v>77325.665027985364</v>
          </cell>
          <cell r="M66">
            <v>77325.665027985364</v>
          </cell>
          <cell r="N66">
            <v>77325.665027985364</v>
          </cell>
          <cell r="O66">
            <v>77325.665027985364</v>
          </cell>
          <cell r="P66">
            <v>77325.665027985364</v>
          </cell>
          <cell r="Q66">
            <v>77325.665027985364</v>
          </cell>
        </row>
        <row r="67">
          <cell r="B67"/>
          <cell r="C67"/>
          <cell r="D67" t="str">
            <v>pessoal</v>
          </cell>
          <cell r="E67">
            <v>532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B68"/>
          <cell r="C68"/>
          <cell r="D68" t="str">
            <v>custeio</v>
          </cell>
          <cell r="E68">
            <v>5967094</v>
          </cell>
          <cell r="F68"/>
          <cell r="G68">
            <v>77325.665027985364</v>
          </cell>
          <cell r="H68">
            <v>77325.665027985364</v>
          </cell>
          <cell r="I68">
            <v>77325.665027985364</v>
          </cell>
          <cell r="J68">
            <v>77325.665027985364</v>
          </cell>
          <cell r="K68">
            <v>77325.665027985364</v>
          </cell>
          <cell r="L68">
            <v>77325.665027985364</v>
          </cell>
          <cell r="M68">
            <v>77325.665027985364</v>
          </cell>
          <cell r="N68">
            <v>77325.665027985364</v>
          </cell>
          <cell r="O68">
            <v>77325.665027985364</v>
          </cell>
          <cell r="P68">
            <v>77325.665027985364</v>
          </cell>
          <cell r="Q68">
            <v>77325.665027985364</v>
          </cell>
        </row>
        <row r="69">
          <cell r="B69" t="str">
            <v>17310</v>
          </cell>
          <cell r="C69" t="str">
            <v>SUDERJ</v>
          </cell>
          <cell r="D69" t="str">
            <v>total</v>
          </cell>
          <cell r="E69">
            <v>2193682</v>
          </cell>
          <cell r="F69">
            <v>11921.92</v>
          </cell>
          <cell r="G69">
            <v>43728.799183761192</v>
          </cell>
          <cell r="H69">
            <v>43728.799183761192</v>
          </cell>
          <cell r="I69">
            <v>43728.799183761192</v>
          </cell>
          <cell r="J69">
            <v>43728.799183761192</v>
          </cell>
          <cell r="K69">
            <v>43728.799183761192</v>
          </cell>
          <cell r="L69">
            <v>40992.799183761155</v>
          </cell>
          <cell r="M69">
            <v>27008.119183761191</v>
          </cell>
          <cell r="N69">
            <v>27008.119183761191</v>
          </cell>
          <cell r="O69">
            <v>27008.119183761191</v>
          </cell>
          <cell r="P69">
            <v>27008.119183761191</v>
          </cell>
          <cell r="Q69">
            <v>27008.119183761191</v>
          </cell>
        </row>
        <row r="70">
          <cell r="B70"/>
          <cell r="C70"/>
          <cell r="D70" t="str">
            <v>pessoal</v>
          </cell>
          <cell r="E70">
            <v>109510</v>
          </cell>
          <cell r="F70">
            <v>11921.92</v>
          </cell>
          <cell r="G70">
            <v>16720.680000000004</v>
          </cell>
          <cell r="H70">
            <v>16720.680000000004</v>
          </cell>
          <cell r="I70">
            <v>16720.680000000004</v>
          </cell>
          <cell r="J70">
            <v>16720.680000000004</v>
          </cell>
          <cell r="K70">
            <v>16720.680000000004</v>
          </cell>
          <cell r="L70">
            <v>13984.679999999964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B71"/>
          <cell r="C71"/>
          <cell r="D71" t="str">
            <v>custeio</v>
          </cell>
          <cell r="E71">
            <v>2084172</v>
          </cell>
          <cell r="F71"/>
          <cell r="G71">
            <v>27008.119183761191</v>
          </cell>
          <cell r="H71">
            <v>27008.119183761191</v>
          </cell>
          <cell r="I71">
            <v>27008.119183761191</v>
          </cell>
          <cell r="J71">
            <v>27008.119183761191</v>
          </cell>
          <cell r="K71">
            <v>27008.119183761191</v>
          </cell>
          <cell r="L71">
            <v>27008.119183761191</v>
          </cell>
          <cell r="M71">
            <v>27008.119183761191</v>
          </cell>
          <cell r="N71">
            <v>27008.119183761191</v>
          </cell>
          <cell r="O71">
            <v>27008.119183761191</v>
          </cell>
          <cell r="P71">
            <v>27008.119183761191</v>
          </cell>
          <cell r="Q71">
            <v>27008.119183761191</v>
          </cell>
        </row>
        <row r="72">
          <cell r="B72" t="str">
            <v>18010</v>
          </cell>
          <cell r="C72" t="str">
            <v>SEEDUC</v>
          </cell>
          <cell r="D72" t="str">
            <v>total</v>
          </cell>
          <cell r="E72">
            <v>431937202</v>
          </cell>
          <cell r="F72">
            <v>431605.91</v>
          </cell>
          <cell r="G72">
            <v>7000000</v>
          </cell>
          <cell r="H72">
            <v>7000000</v>
          </cell>
          <cell r="I72">
            <v>7000000</v>
          </cell>
          <cell r="J72">
            <v>7000000</v>
          </cell>
          <cell r="K72">
            <v>7000000</v>
          </cell>
          <cell r="L72">
            <v>7000000</v>
          </cell>
          <cell r="M72">
            <v>7000000</v>
          </cell>
          <cell r="N72">
            <v>7000000</v>
          </cell>
          <cell r="O72">
            <v>7000000</v>
          </cell>
          <cell r="P72">
            <v>7000000</v>
          </cell>
          <cell r="Q72">
            <v>7000000</v>
          </cell>
        </row>
        <row r="73">
          <cell r="B73"/>
          <cell r="C73"/>
          <cell r="D73" t="str">
            <v>pessoal</v>
          </cell>
          <cell r="E73">
            <v>55393748</v>
          </cell>
          <cell r="F73">
            <v>431605.91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/>
          <cell r="C74"/>
          <cell r="D74" t="str">
            <v>custeio</v>
          </cell>
          <cell r="E74">
            <v>376543454</v>
          </cell>
          <cell r="F74"/>
          <cell r="G74">
            <v>7000000</v>
          </cell>
          <cell r="H74">
            <v>7000000</v>
          </cell>
          <cell r="I74">
            <v>7000000</v>
          </cell>
          <cell r="J74">
            <v>7000000</v>
          </cell>
          <cell r="K74">
            <v>7000000</v>
          </cell>
          <cell r="L74">
            <v>7000000</v>
          </cell>
          <cell r="M74">
            <v>7000000</v>
          </cell>
          <cell r="N74">
            <v>7000000</v>
          </cell>
          <cell r="O74">
            <v>7000000</v>
          </cell>
          <cell r="P74">
            <v>7000000</v>
          </cell>
          <cell r="Q74">
            <v>7000000</v>
          </cell>
        </row>
        <row r="75">
          <cell r="B75" t="str">
            <v>18020</v>
          </cell>
          <cell r="C75" t="str">
            <v>NOVO DEGASE</v>
          </cell>
          <cell r="D75" t="str">
            <v>total</v>
          </cell>
          <cell r="E75">
            <v>91326876</v>
          </cell>
          <cell r="F75">
            <v>500000</v>
          </cell>
          <cell r="G75">
            <v>5000000</v>
          </cell>
          <cell r="H75">
            <v>5000000</v>
          </cell>
          <cell r="I75">
            <v>5000000</v>
          </cell>
          <cell r="J75">
            <v>5000000</v>
          </cell>
          <cell r="K75">
            <v>5000000</v>
          </cell>
          <cell r="L75">
            <v>5000000</v>
          </cell>
          <cell r="M75">
            <v>5000000</v>
          </cell>
          <cell r="N75">
            <v>5000000</v>
          </cell>
          <cell r="O75">
            <v>5000000</v>
          </cell>
          <cell r="P75">
            <v>5000000</v>
          </cell>
          <cell r="Q75">
            <v>5000000</v>
          </cell>
        </row>
        <row r="76">
          <cell r="B76"/>
          <cell r="C76"/>
          <cell r="D76" t="str">
            <v>pessoal</v>
          </cell>
          <cell r="E76">
            <v>10103000</v>
          </cell>
          <cell r="F76">
            <v>500000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/>
          <cell r="C77"/>
          <cell r="D77" t="str">
            <v>custeio</v>
          </cell>
          <cell r="E77">
            <v>81223876</v>
          </cell>
          <cell r="F77"/>
          <cell r="G77">
            <v>5000000</v>
          </cell>
          <cell r="H77">
            <v>5000000</v>
          </cell>
          <cell r="I77">
            <v>5000000</v>
          </cell>
          <cell r="J77">
            <v>5000000</v>
          </cell>
          <cell r="K77">
            <v>5000000</v>
          </cell>
          <cell r="L77">
            <v>5000000</v>
          </cell>
          <cell r="M77">
            <v>5000000</v>
          </cell>
          <cell r="N77">
            <v>5000000</v>
          </cell>
          <cell r="O77">
            <v>5000000</v>
          </cell>
          <cell r="P77">
            <v>5000000</v>
          </cell>
          <cell r="Q77">
            <v>5000000</v>
          </cell>
        </row>
        <row r="78">
          <cell r="B78" t="str">
            <v>18030</v>
          </cell>
          <cell r="C78" t="str">
            <v>CEE</v>
          </cell>
          <cell r="D78" t="str">
            <v>total</v>
          </cell>
          <cell r="E78">
            <v>60202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B79"/>
          <cell r="C79"/>
          <cell r="D79" t="str">
            <v>pessoal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B80"/>
          <cell r="C80"/>
          <cell r="D80" t="str">
            <v>custeio</v>
          </cell>
          <cell r="E80">
            <v>60202</v>
          </cell>
          <cell r="F80"/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>20010</v>
          </cell>
          <cell r="C81" t="str">
            <v>SEFAZ</v>
          </cell>
          <cell r="D81" t="str">
            <v>total</v>
          </cell>
          <cell r="E81">
            <v>14714807</v>
          </cell>
          <cell r="F81">
            <v>9370</v>
          </cell>
          <cell r="G81">
            <v>700000</v>
          </cell>
          <cell r="H81">
            <v>700000</v>
          </cell>
          <cell r="I81">
            <v>700000</v>
          </cell>
          <cell r="J81">
            <v>700000</v>
          </cell>
          <cell r="K81">
            <v>700000</v>
          </cell>
          <cell r="L81">
            <v>700000</v>
          </cell>
          <cell r="M81">
            <v>700000</v>
          </cell>
          <cell r="N81">
            <v>700000</v>
          </cell>
          <cell r="O81">
            <v>700000</v>
          </cell>
          <cell r="P81">
            <v>700000</v>
          </cell>
          <cell r="Q81">
            <v>700000</v>
          </cell>
        </row>
        <row r="82">
          <cell r="B82"/>
          <cell r="C82"/>
          <cell r="D82" t="str">
            <v>pessoal</v>
          </cell>
          <cell r="E82">
            <v>99409</v>
          </cell>
          <cell r="F82">
            <v>9370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/>
          <cell r="C83"/>
          <cell r="D83" t="str">
            <v>custeio</v>
          </cell>
          <cell r="E83">
            <v>14615398</v>
          </cell>
          <cell r="F83"/>
          <cell r="G83">
            <v>700000</v>
          </cell>
          <cell r="H83">
            <v>700000</v>
          </cell>
          <cell r="I83">
            <v>700000</v>
          </cell>
          <cell r="J83">
            <v>700000</v>
          </cell>
          <cell r="K83">
            <v>700000</v>
          </cell>
          <cell r="L83">
            <v>700000</v>
          </cell>
          <cell r="M83">
            <v>700000</v>
          </cell>
          <cell r="N83">
            <v>700000</v>
          </cell>
          <cell r="O83">
            <v>700000</v>
          </cell>
          <cell r="P83">
            <v>700000</v>
          </cell>
          <cell r="Q83">
            <v>700000</v>
          </cell>
        </row>
        <row r="84">
          <cell r="B84" t="str">
            <v>20350</v>
          </cell>
          <cell r="C84" t="str">
            <v>PRODERJ</v>
          </cell>
          <cell r="D84" t="str">
            <v>total</v>
          </cell>
          <cell r="E84">
            <v>9131671</v>
          </cell>
          <cell r="F84">
            <v>32476.19</v>
          </cell>
          <cell r="G84">
            <v>151227.31839876139</v>
          </cell>
          <cell r="H84">
            <v>151227.31839876139</v>
          </cell>
          <cell r="I84">
            <v>151227.31839876139</v>
          </cell>
          <cell r="J84">
            <v>151227.31839876139</v>
          </cell>
          <cell r="K84">
            <v>151227.31839876139</v>
          </cell>
          <cell r="L84">
            <v>151227.31839876139</v>
          </cell>
          <cell r="M84">
            <v>151227.31839876139</v>
          </cell>
          <cell r="N84">
            <v>149789.62506542809</v>
          </cell>
          <cell r="O84">
            <v>114201.10673209472</v>
          </cell>
          <cell r="P84">
            <v>114201.10673209472</v>
          </cell>
          <cell r="Q84">
            <v>114201.10673209472</v>
          </cell>
        </row>
        <row r="85">
          <cell r="B85"/>
          <cell r="C85"/>
          <cell r="D85" t="str">
            <v>pessoal</v>
          </cell>
          <cell r="E85">
            <v>318960</v>
          </cell>
          <cell r="F85">
            <v>24188</v>
          </cell>
          <cell r="G85">
            <v>37026.211666666662</v>
          </cell>
          <cell r="H85">
            <v>37026.211666666662</v>
          </cell>
          <cell r="I85">
            <v>37026.211666666662</v>
          </cell>
          <cell r="J85">
            <v>37026.211666666662</v>
          </cell>
          <cell r="K85">
            <v>37026.211666666662</v>
          </cell>
          <cell r="L85">
            <v>37026.211666666662</v>
          </cell>
          <cell r="M85">
            <v>37026.211666666662</v>
          </cell>
          <cell r="N85">
            <v>35588.51833333337</v>
          </cell>
          <cell r="O85">
            <v>0</v>
          </cell>
          <cell r="P85">
            <v>0</v>
          </cell>
          <cell r="Q85">
            <v>0</v>
          </cell>
        </row>
        <row r="86">
          <cell r="B86"/>
          <cell r="C86"/>
          <cell r="D86" t="str">
            <v>custeio</v>
          </cell>
          <cell r="E86">
            <v>8812711</v>
          </cell>
          <cell r="F86">
            <v>8288.1899999999987</v>
          </cell>
          <cell r="G86">
            <v>114201.10673209472</v>
          </cell>
          <cell r="H86">
            <v>114201.10673209472</v>
          </cell>
          <cell r="I86">
            <v>114201.10673209472</v>
          </cell>
          <cell r="J86">
            <v>114201.10673209472</v>
          </cell>
          <cell r="K86">
            <v>114201.10673209472</v>
          </cell>
          <cell r="L86">
            <v>114201.10673209472</v>
          </cell>
          <cell r="M86">
            <v>114201.10673209472</v>
          </cell>
          <cell r="N86">
            <v>114201.10673209472</v>
          </cell>
          <cell r="O86">
            <v>114201.10673209472</v>
          </cell>
          <cell r="P86">
            <v>114201.10673209472</v>
          </cell>
          <cell r="Q86">
            <v>114201.10673209472</v>
          </cell>
        </row>
        <row r="87">
          <cell r="B87" t="str">
            <v>20410</v>
          </cell>
          <cell r="C87" t="str">
            <v>CEPERJ</v>
          </cell>
          <cell r="D87" t="str">
            <v>total</v>
          </cell>
          <cell r="E87">
            <v>656638</v>
          </cell>
          <cell r="F87">
            <v>23882.460000000003</v>
          </cell>
          <cell r="G87">
            <v>36702.015728440609</v>
          </cell>
          <cell r="H87">
            <v>36702.015728440609</v>
          </cell>
          <cell r="I87">
            <v>36702.015728440609</v>
          </cell>
          <cell r="J87">
            <v>36702.015728440609</v>
          </cell>
          <cell r="K87">
            <v>36702.015728440609</v>
          </cell>
          <cell r="L87">
            <v>36702.015728440609</v>
          </cell>
          <cell r="M87">
            <v>36702.015728440609</v>
          </cell>
          <cell r="N87">
            <v>36702.015728440609</v>
          </cell>
          <cell r="O87">
            <v>36702.015728440609</v>
          </cell>
          <cell r="P87">
            <v>36702.015728440609</v>
          </cell>
          <cell r="Q87">
            <v>36702.015728440609</v>
          </cell>
        </row>
        <row r="88">
          <cell r="B88"/>
          <cell r="C88"/>
          <cell r="D88" t="str">
            <v>pessoal</v>
          </cell>
          <cell r="E88">
            <v>437824</v>
          </cell>
          <cell r="F88">
            <v>22854.720000000001</v>
          </cell>
          <cell r="G88">
            <v>33866.474999999999</v>
          </cell>
          <cell r="H88">
            <v>33866.474999999999</v>
          </cell>
          <cell r="I88">
            <v>33866.474999999999</v>
          </cell>
          <cell r="J88">
            <v>33866.474999999999</v>
          </cell>
          <cell r="K88">
            <v>33866.474999999999</v>
          </cell>
          <cell r="L88">
            <v>33866.474999999999</v>
          </cell>
          <cell r="M88">
            <v>33866.474999999999</v>
          </cell>
          <cell r="N88">
            <v>33866.474999999999</v>
          </cell>
          <cell r="O88">
            <v>33866.474999999999</v>
          </cell>
          <cell r="P88">
            <v>33866.474999999999</v>
          </cell>
          <cell r="Q88">
            <v>33866.474999999999</v>
          </cell>
        </row>
        <row r="89">
          <cell r="B89"/>
          <cell r="C89"/>
          <cell r="D89" t="str">
            <v>custeio</v>
          </cell>
          <cell r="E89">
            <v>218814</v>
          </cell>
          <cell r="F89">
            <v>1027.74</v>
          </cell>
          <cell r="G89">
            <v>2835.5407284406097</v>
          </cell>
          <cell r="H89">
            <v>2835.5407284406097</v>
          </cell>
          <cell r="I89">
            <v>2835.5407284406097</v>
          </cell>
          <cell r="J89">
            <v>2835.5407284406097</v>
          </cell>
          <cell r="K89">
            <v>2835.5407284406097</v>
          </cell>
          <cell r="L89">
            <v>2835.5407284406097</v>
          </cell>
          <cell r="M89">
            <v>2835.5407284406097</v>
          </cell>
          <cell r="N89">
            <v>2835.5407284406097</v>
          </cell>
          <cell r="O89">
            <v>2835.5407284406097</v>
          </cell>
          <cell r="P89">
            <v>2835.5407284406097</v>
          </cell>
          <cell r="Q89">
            <v>2835.5407284406097</v>
          </cell>
        </row>
        <row r="90">
          <cell r="B90" t="str">
            <v>20610</v>
          </cell>
          <cell r="C90" t="str">
            <v>FAF</v>
          </cell>
          <cell r="D90" t="str">
            <v>total</v>
          </cell>
          <cell r="E90">
            <v>177289829</v>
          </cell>
          <cell r="F90">
            <v>1913234.56</v>
          </cell>
          <cell r="G90">
            <v>5176468.42</v>
          </cell>
          <cell r="H90">
            <v>5176468.42</v>
          </cell>
          <cell r="I90">
            <v>5176468.42</v>
          </cell>
          <cell r="J90">
            <v>5176468.42</v>
          </cell>
          <cell r="K90">
            <v>5176468.42</v>
          </cell>
          <cell r="L90">
            <v>5176468.42</v>
          </cell>
          <cell r="M90">
            <v>5176468.42</v>
          </cell>
          <cell r="N90">
            <v>5176468.42</v>
          </cell>
          <cell r="O90">
            <v>5176468.42</v>
          </cell>
          <cell r="P90">
            <v>5176468.42</v>
          </cell>
          <cell r="Q90">
            <v>5176468.42</v>
          </cell>
        </row>
        <row r="91">
          <cell r="B91"/>
          <cell r="C91"/>
          <cell r="D91" t="str">
            <v>pessoal</v>
          </cell>
          <cell r="E91">
            <v>31551063</v>
          </cell>
          <cell r="F91">
            <v>1913234.56</v>
          </cell>
          <cell r="G91">
            <v>2176468.4200000004</v>
          </cell>
          <cell r="H91">
            <v>2176468.4200000004</v>
          </cell>
          <cell r="I91">
            <v>2176468.4200000004</v>
          </cell>
          <cell r="J91">
            <v>2176468.4200000004</v>
          </cell>
          <cell r="K91">
            <v>2176468.4200000004</v>
          </cell>
          <cell r="L91">
            <v>2176468.4200000004</v>
          </cell>
          <cell r="M91">
            <v>2176468.4200000004</v>
          </cell>
          <cell r="N91">
            <v>2176468.4200000004</v>
          </cell>
          <cell r="O91">
            <v>2176468.4200000004</v>
          </cell>
          <cell r="P91">
            <v>2176468.4200000004</v>
          </cell>
          <cell r="Q91">
            <v>2176468.4200000004</v>
          </cell>
        </row>
        <row r="92">
          <cell r="B92"/>
          <cell r="C92"/>
          <cell r="D92" t="str">
            <v>custeio</v>
          </cell>
          <cell r="E92">
            <v>145738766</v>
          </cell>
          <cell r="F92"/>
          <cell r="G92">
            <v>3000000</v>
          </cell>
          <cell r="H92">
            <v>3000000</v>
          </cell>
          <cell r="I92">
            <v>3000000</v>
          </cell>
          <cell r="J92">
            <v>3000000</v>
          </cell>
          <cell r="K92">
            <v>3000000</v>
          </cell>
          <cell r="L92">
            <v>3000000</v>
          </cell>
          <cell r="M92">
            <v>3000000</v>
          </cell>
          <cell r="N92">
            <v>3000000</v>
          </cell>
          <cell r="O92">
            <v>3000000</v>
          </cell>
          <cell r="P92">
            <v>3000000</v>
          </cell>
          <cell r="Q92">
            <v>3000000</v>
          </cell>
        </row>
        <row r="93">
          <cell r="B93" t="str">
            <v>21010</v>
          </cell>
          <cell r="C93" t="str">
            <v>CASA CIVIL</v>
          </cell>
          <cell r="D93" t="str">
            <v>total</v>
          </cell>
          <cell r="E93">
            <v>2920670</v>
          </cell>
          <cell r="F93">
            <v>50000</v>
          </cell>
          <cell r="G93">
            <v>250000</v>
          </cell>
          <cell r="H93">
            <v>250000</v>
          </cell>
          <cell r="I93">
            <v>250000</v>
          </cell>
          <cell r="J93">
            <v>250000</v>
          </cell>
          <cell r="K93">
            <v>250000</v>
          </cell>
          <cell r="L93">
            <v>250000</v>
          </cell>
          <cell r="M93">
            <v>250000</v>
          </cell>
          <cell r="N93">
            <v>250000</v>
          </cell>
          <cell r="O93">
            <v>250000</v>
          </cell>
          <cell r="P93">
            <v>250000</v>
          </cell>
          <cell r="Q93">
            <v>250000</v>
          </cell>
        </row>
        <row r="94">
          <cell r="B94"/>
          <cell r="C94"/>
          <cell r="D94" t="str">
            <v>pessoal</v>
          </cell>
          <cell r="E94">
            <v>10632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/>
          <cell r="C95"/>
          <cell r="D95" t="str">
            <v>custeio</v>
          </cell>
          <cell r="E95">
            <v>2910038</v>
          </cell>
          <cell r="F95">
            <v>50000</v>
          </cell>
          <cell r="G95">
            <v>250000</v>
          </cell>
          <cell r="H95">
            <v>250000</v>
          </cell>
          <cell r="I95">
            <v>250000</v>
          </cell>
          <cell r="J95">
            <v>250000</v>
          </cell>
          <cell r="K95">
            <v>250000</v>
          </cell>
          <cell r="L95">
            <v>250000</v>
          </cell>
          <cell r="M95">
            <v>250000</v>
          </cell>
          <cell r="N95">
            <v>250000</v>
          </cell>
          <cell r="O95">
            <v>250000</v>
          </cell>
          <cell r="P95">
            <v>250000</v>
          </cell>
          <cell r="Q95">
            <v>250000</v>
          </cell>
        </row>
        <row r="96">
          <cell r="B96" t="str">
            <v>21020</v>
          </cell>
          <cell r="C96" t="str">
            <v>SSCS</v>
          </cell>
          <cell r="D96" t="str">
            <v>total</v>
          </cell>
          <cell r="E96">
            <v>496607</v>
          </cell>
          <cell r="F96">
            <v>0</v>
          </cell>
          <cell r="G96">
            <v>6435.3714777331697</v>
          </cell>
          <cell r="H96">
            <v>6435.3714777331697</v>
          </cell>
          <cell r="I96">
            <v>6435.3714777331697</v>
          </cell>
          <cell r="J96">
            <v>6435.3714777331697</v>
          </cell>
          <cell r="K96">
            <v>6435.3714777331697</v>
          </cell>
          <cell r="L96">
            <v>6435.3714777331697</v>
          </cell>
          <cell r="M96">
            <v>6435.3714777331697</v>
          </cell>
          <cell r="N96">
            <v>6435.3714777331697</v>
          </cell>
          <cell r="O96">
            <v>6435.3714777331697</v>
          </cell>
          <cell r="P96">
            <v>6435.3714777331697</v>
          </cell>
          <cell r="Q96">
            <v>6435.3714777331697</v>
          </cell>
        </row>
        <row r="97">
          <cell r="B97"/>
          <cell r="C97"/>
          <cell r="D97" t="str">
            <v>pessoal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/>
          <cell r="C98"/>
          <cell r="D98" t="str">
            <v>custeio</v>
          </cell>
          <cell r="E98">
            <v>496607</v>
          </cell>
          <cell r="F98"/>
          <cell r="G98">
            <v>6435.3714777331697</v>
          </cell>
          <cell r="H98">
            <v>6435.3714777331697</v>
          </cell>
          <cell r="I98">
            <v>6435.3714777331697</v>
          </cell>
          <cell r="J98">
            <v>6435.3714777331697</v>
          </cell>
          <cell r="K98">
            <v>6435.3714777331697</v>
          </cell>
          <cell r="L98">
            <v>6435.3714777331697</v>
          </cell>
          <cell r="M98">
            <v>6435.3714777331697</v>
          </cell>
          <cell r="N98">
            <v>6435.3714777331697</v>
          </cell>
          <cell r="O98">
            <v>6435.3714777331697</v>
          </cell>
          <cell r="P98">
            <v>6435.3714777331697</v>
          </cell>
          <cell r="Q98">
            <v>6435.3714777331697</v>
          </cell>
        </row>
        <row r="99">
          <cell r="B99" t="str">
            <v>21050</v>
          </cell>
          <cell r="C99" t="str">
            <v>SUBSEDEIS</v>
          </cell>
          <cell r="D99" t="str">
            <v>total</v>
          </cell>
          <cell r="E99">
            <v>3752277</v>
          </cell>
          <cell r="F99">
            <v>0</v>
          </cell>
          <cell r="G99">
            <v>200000</v>
          </cell>
          <cell r="H99">
            <v>200000</v>
          </cell>
          <cell r="I99">
            <v>200000</v>
          </cell>
          <cell r="J99">
            <v>200000</v>
          </cell>
          <cell r="K99">
            <v>200000</v>
          </cell>
          <cell r="L99">
            <v>200000</v>
          </cell>
          <cell r="M99">
            <v>200000</v>
          </cell>
          <cell r="N99">
            <v>200000</v>
          </cell>
          <cell r="O99">
            <v>200000</v>
          </cell>
          <cell r="P99">
            <v>200000</v>
          </cell>
          <cell r="Q99">
            <v>200000</v>
          </cell>
        </row>
        <row r="100">
          <cell r="B100"/>
          <cell r="C100"/>
          <cell r="D100" t="str">
            <v>pessoal</v>
          </cell>
          <cell r="E100">
            <v>13146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/>
          <cell r="C101"/>
          <cell r="D101" t="str">
            <v>custeio</v>
          </cell>
          <cell r="E101">
            <v>3739131</v>
          </cell>
          <cell r="F101"/>
          <cell r="G101">
            <v>200000</v>
          </cell>
          <cell r="H101">
            <v>200000</v>
          </cell>
          <cell r="I101">
            <v>200000</v>
          </cell>
          <cell r="J101">
            <v>200000</v>
          </cell>
          <cell r="K101">
            <v>200000</v>
          </cell>
          <cell r="L101">
            <v>200000</v>
          </cell>
          <cell r="M101">
            <v>200000</v>
          </cell>
          <cell r="N101">
            <v>200000</v>
          </cell>
          <cell r="O101">
            <v>200000</v>
          </cell>
          <cell r="P101">
            <v>200000</v>
          </cell>
          <cell r="Q101">
            <v>200000</v>
          </cell>
        </row>
        <row r="102">
          <cell r="B102" t="str">
            <v>21060</v>
          </cell>
          <cell r="C102" t="str">
            <v>SSMCC</v>
          </cell>
          <cell r="D102" t="str">
            <v>total</v>
          </cell>
          <cell r="E102">
            <v>9291274</v>
          </cell>
          <cell r="F102">
            <v>157525</v>
          </cell>
          <cell r="G102">
            <v>490000</v>
          </cell>
          <cell r="H102">
            <v>490000</v>
          </cell>
          <cell r="I102">
            <v>490000</v>
          </cell>
          <cell r="J102">
            <v>490000</v>
          </cell>
          <cell r="K102">
            <v>490000</v>
          </cell>
          <cell r="L102">
            <v>490000</v>
          </cell>
          <cell r="M102">
            <v>490000</v>
          </cell>
          <cell r="N102">
            <v>490000</v>
          </cell>
          <cell r="O102">
            <v>490000</v>
          </cell>
          <cell r="P102">
            <v>490000</v>
          </cell>
          <cell r="Q102">
            <v>490000</v>
          </cell>
        </row>
        <row r="103">
          <cell r="B103"/>
          <cell r="C103"/>
          <cell r="D103" t="str">
            <v>pessoal</v>
          </cell>
          <cell r="E103">
            <v>5316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/>
          <cell r="C104"/>
          <cell r="D104" t="str">
            <v>custeio</v>
          </cell>
          <cell r="E104">
            <v>9285958</v>
          </cell>
          <cell r="F104">
            <v>157525</v>
          </cell>
          <cell r="G104">
            <v>490000</v>
          </cell>
          <cell r="H104">
            <v>490000</v>
          </cell>
          <cell r="I104">
            <v>490000</v>
          </cell>
          <cell r="J104">
            <v>490000</v>
          </cell>
          <cell r="K104">
            <v>490000</v>
          </cell>
          <cell r="L104">
            <v>490000</v>
          </cell>
          <cell r="M104">
            <v>490000</v>
          </cell>
          <cell r="N104">
            <v>490000</v>
          </cell>
          <cell r="O104">
            <v>490000</v>
          </cell>
          <cell r="P104">
            <v>490000</v>
          </cell>
          <cell r="Q104">
            <v>490000</v>
          </cell>
        </row>
        <row r="105">
          <cell r="B105" t="str">
            <v>21370</v>
          </cell>
          <cell r="C105" t="str">
            <v>DRM</v>
          </cell>
          <cell r="D105" t="str">
            <v>total</v>
          </cell>
          <cell r="E105">
            <v>227216</v>
          </cell>
          <cell r="F105">
            <v>13969</v>
          </cell>
          <cell r="G105">
            <v>12265.54890755948</v>
          </cell>
          <cell r="H105">
            <v>12265.54890755948</v>
          </cell>
          <cell r="I105">
            <v>12265.54890755948</v>
          </cell>
          <cell r="J105">
            <v>12265.54890755948</v>
          </cell>
          <cell r="K105">
            <v>12265.54890755948</v>
          </cell>
          <cell r="L105">
            <v>12265.54890755948</v>
          </cell>
          <cell r="M105">
            <v>5836.758074226158</v>
          </cell>
          <cell r="N105">
            <v>2010.2930742261474</v>
          </cell>
          <cell r="O105">
            <v>2010.2930742261474</v>
          </cell>
          <cell r="P105">
            <v>2010.2930742261474</v>
          </cell>
          <cell r="Q105">
            <v>2010.2930742261474</v>
          </cell>
        </row>
        <row r="106">
          <cell r="B106"/>
          <cell r="C106"/>
          <cell r="D106" t="str">
            <v>pessoal</v>
          </cell>
          <cell r="E106">
            <v>72085</v>
          </cell>
          <cell r="F106">
            <v>6727</v>
          </cell>
          <cell r="G106">
            <v>10255.255833333333</v>
          </cell>
          <cell r="H106">
            <v>10255.255833333333</v>
          </cell>
          <cell r="I106">
            <v>10255.255833333333</v>
          </cell>
          <cell r="J106">
            <v>10255.255833333333</v>
          </cell>
          <cell r="K106">
            <v>10255.255833333333</v>
          </cell>
          <cell r="L106">
            <v>10255.255833333333</v>
          </cell>
          <cell r="M106">
            <v>3826.4650000000111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/>
          <cell r="C107"/>
          <cell r="D107" t="str">
            <v>custeio</v>
          </cell>
          <cell r="E107">
            <v>155131</v>
          </cell>
          <cell r="F107">
            <v>7242</v>
          </cell>
          <cell r="G107">
            <v>2010.2930742261474</v>
          </cell>
          <cell r="H107">
            <v>2010.2930742261474</v>
          </cell>
          <cell r="I107">
            <v>2010.2930742261474</v>
          </cell>
          <cell r="J107">
            <v>2010.2930742261474</v>
          </cell>
          <cell r="K107">
            <v>2010.2930742261474</v>
          </cell>
          <cell r="L107">
            <v>2010.2930742261474</v>
          </cell>
          <cell r="M107">
            <v>2010.2930742261474</v>
          </cell>
          <cell r="N107">
            <v>2010.2930742261474</v>
          </cell>
          <cell r="O107">
            <v>2010.2930742261474</v>
          </cell>
          <cell r="P107">
            <v>2010.2930742261474</v>
          </cell>
          <cell r="Q107">
            <v>2010.2930742261474</v>
          </cell>
        </row>
        <row r="108">
          <cell r="B108" t="str">
            <v>21380</v>
          </cell>
          <cell r="C108" t="str">
            <v>IPEM-RJ</v>
          </cell>
          <cell r="D108" t="str">
            <v>total</v>
          </cell>
          <cell r="E108">
            <v>150000</v>
          </cell>
          <cell r="F108">
            <v>0</v>
          </cell>
          <cell r="G108">
            <v>1943.802084263765</v>
          </cell>
          <cell r="H108">
            <v>1943.802084263765</v>
          </cell>
          <cell r="I108">
            <v>1943.802084263765</v>
          </cell>
          <cell r="J108">
            <v>1943.802084263765</v>
          </cell>
          <cell r="K108">
            <v>1943.802084263765</v>
          </cell>
          <cell r="L108">
            <v>1943.802084263765</v>
          </cell>
          <cell r="M108">
            <v>1943.802084263765</v>
          </cell>
          <cell r="N108">
            <v>1943.802084263765</v>
          </cell>
          <cell r="O108">
            <v>1943.802084263765</v>
          </cell>
          <cell r="P108">
            <v>1943.802084263765</v>
          </cell>
          <cell r="Q108">
            <v>1943.802084263765</v>
          </cell>
        </row>
        <row r="109">
          <cell r="B109"/>
          <cell r="C109"/>
          <cell r="D109" t="str">
            <v>pessoal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B110"/>
          <cell r="C110"/>
          <cell r="D110" t="str">
            <v>custeio</v>
          </cell>
          <cell r="E110">
            <v>150000</v>
          </cell>
          <cell r="F110"/>
          <cell r="G110">
            <v>1943.802084263765</v>
          </cell>
          <cell r="H110">
            <v>1943.802084263765</v>
          </cell>
          <cell r="I110">
            <v>1943.802084263765</v>
          </cell>
          <cell r="J110">
            <v>1943.802084263765</v>
          </cell>
          <cell r="K110">
            <v>1943.802084263765</v>
          </cell>
          <cell r="L110">
            <v>1943.802084263765</v>
          </cell>
          <cell r="M110">
            <v>1943.802084263765</v>
          </cell>
          <cell r="N110">
            <v>1943.802084263765</v>
          </cell>
          <cell r="O110">
            <v>1943.802084263765</v>
          </cell>
          <cell r="P110">
            <v>1943.802084263765</v>
          </cell>
          <cell r="Q110">
            <v>1943.802084263765</v>
          </cell>
        </row>
        <row r="111">
          <cell r="B111" t="str">
            <v>21530</v>
          </cell>
          <cell r="C111" t="str">
            <v>SERVE</v>
          </cell>
          <cell r="D111" t="str">
            <v>total</v>
          </cell>
          <cell r="E111">
            <v>9956</v>
          </cell>
          <cell r="F111">
            <v>1146.06</v>
          </cell>
          <cell r="G111">
            <v>129.01662367286696</v>
          </cell>
          <cell r="H111">
            <v>129.01662367286696</v>
          </cell>
          <cell r="I111">
            <v>129.01662367286696</v>
          </cell>
          <cell r="J111">
            <v>129.01662367286696</v>
          </cell>
          <cell r="K111">
            <v>129.01662367286696</v>
          </cell>
          <cell r="L111">
            <v>129.01662367286696</v>
          </cell>
          <cell r="M111">
            <v>129.01662367286696</v>
          </cell>
          <cell r="N111">
            <v>129.01662367286696</v>
          </cell>
          <cell r="O111">
            <v>129.01662367286696</v>
          </cell>
          <cell r="P111">
            <v>129.01662367286696</v>
          </cell>
          <cell r="Q111">
            <v>129.01662367286696</v>
          </cell>
        </row>
        <row r="112">
          <cell r="B112"/>
          <cell r="C112"/>
          <cell r="D112" t="str">
            <v>pessoal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/>
          <cell r="C113"/>
          <cell r="D113" t="str">
            <v>custeio</v>
          </cell>
          <cell r="E113">
            <v>9956</v>
          </cell>
          <cell r="F113">
            <v>1146.06</v>
          </cell>
          <cell r="G113">
            <v>129.01662367286696</v>
          </cell>
          <cell r="H113">
            <v>129.01662367286696</v>
          </cell>
          <cell r="I113">
            <v>129.01662367286696</v>
          </cell>
          <cell r="J113">
            <v>129.01662367286696</v>
          </cell>
          <cell r="K113">
            <v>129.01662367286696</v>
          </cell>
          <cell r="L113">
            <v>129.01662367286696</v>
          </cell>
          <cell r="M113">
            <v>129.01662367286696</v>
          </cell>
          <cell r="N113">
            <v>129.01662367286696</v>
          </cell>
          <cell r="O113">
            <v>129.01662367286696</v>
          </cell>
          <cell r="P113">
            <v>129.01662367286696</v>
          </cell>
          <cell r="Q113">
            <v>129.01662367286696</v>
          </cell>
        </row>
        <row r="114">
          <cell r="B114" t="str">
            <v>21710</v>
          </cell>
          <cell r="C114" t="str">
            <v>METRO</v>
          </cell>
          <cell r="D114" t="str">
            <v>total</v>
          </cell>
          <cell r="E114">
            <v>2058555</v>
          </cell>
          <cell r="F114">
            <v>704.07</v>
          </cell>
          <cell r="G114">
            <v>26676.156663810627</v>
          </cell>
          <cell r="H114">
            <v>26676.156663810627</v>
          </cell>
          <cell r="I114">
            <v>26676.156663810627</v>
          </cell>
          <cell r="J114">
            <v>26676.156663810627</v>
          </cell>
          <cell r="K114">
            <v>26676.156663810627</v>
          </cell>
          <cell r="L114">
            <v>26676.156663810627</v>
          </cell>
          <cell r="M114">
            <v>26676.156663810627</v>
          </cell>
          <cell r="N114">
            <v>26676.156663810627</v>
          </cell>
          <cell r="O114">
            <v>26676.156663810627</v>
          </cell>
          <cell r="P114">
            <v>26676.156663810627</v>
          </cell>
          <cell r="Q114">
            <v>26676.156663810627</v>
          </cell>
        </row>
        <row r="115">
          <cell r="B115"/>
          <cell r="C115"/>
          <cell r="D115" t="str">
            <v>pessoal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/>
          <cell r="C116"/>
          <cell r="D116" t="str">
            <v>custeio</v>
          </cell>
          <cell r="E116">
            <v>2058555</v>
          </cell>
          <cell r="F116">
            <v>704.07</v>
          </cell>
          <cell r="G116">
            <v>26676.156663810627</v>
          </cell>
          <cell r="H116">
            <v>26676.156663810627</v>
          </cell>
          <cell r="I116">
            <v>26676.156663810627</v>
          </cell>
          <cell r="J116">
            <v>26676.156663810627</v>
          </cell>
          <cell r="K116">
            <v>26676.156663810627</v>
          </cell>
          <cell r="L116">
            <v>26676.156663810627</v>
          </cell>
          <cell r="M116">
            <v>26676.156663810627</v>
          </cell>
          <cell r="N116">
            <v>26676.156663810627</v>
          </cell>
          <cell r="O116">
            <v>26676.156663810627</v>
          </cell>
          <cell r="P116">
            <v>26676.156663810627</v>
          </cell>
          <cell r="Q116">
            <v>26676.156663810627</v>
          </cell>
        </row>
        <row r="117">
          <cell r="B117" t="str">
            <v>21720</v>
          </cell>
          <cell r="C117" t="str">
            <v>CTC-RJ</v>
          </cell>
          <cell r="D117" t="str">
            <v>total</v>
          </cell>
          <cell r="E117">
            <v>17179</v>
          </cell>
          <cell r="F117">
            <v>3074.84</v>
          </cell>
          <cell r="G117">
            <v>222.61717337044811</v>
          </cell>
          <cell r="H117">
            <v>222.61717337044811</v>
          </cell>
          <cell r="I117">
            <v>222.61717337044811</v>
          </cell>
          <cell r="J117">
            <v>222.61717337044811</v>
          </cell>
          <cell r="K117">
            <v>222.61717337044811</v>
          </cell>
          <cell r="L117">
            <v>222.61717337044811</v>
          </cell>
          <cell r="M117">
            <v>222.61717337044811</v>
          </cell>
          <cell r="N117">
            <v>222.61717337044811</v>
          </cell>
          <cell r="O117">
            <v>222.61717337044811</v>
          </cell>
          <cell r="P117">
            <v>222.61717337044811</v>
          </cell>
          <cell r="Q117">
            <v>222.61717337044811</v>
          </cell>
        </row>
        <row r="118">
          <cell r="B118"/>
          <cell r="C118"/>
          <cell r="D118" t="str">
            <v>pessoal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B119"/>
          <cell r="C119"/>
          <cell r="D119" t="str">
            <v>custeio</v>
          </cell>
          <cell r="E119">
            <v>17179</v>
          </cell>
          <cell r="F119">
            <v>3074.84</v>
          </cell>
          <cell r="G119">
            <v>222.61717337044811</v>
          </cell>
          <cell r="H119">
            <v>222.61717337044811</v>
          </cell>
          <cell r="I119">
            <v>222.61717337044811</v>
          </cell>
          <cell r="J119">
            <v>222.61717337044811</v>
          </cell>
          <cell r="K119">
            <v>222.61717337044811</v>
          </cell>
          <cell r="L119">
            <v>222.61717337044811</v>
          </cell>
          <cell r="M119">
            <v>222.61717337044811</v>
          </cell>
          <cell r="N119">
            <v>222.61717337044811</v>
          </cell>
          <cell r="O119">
            <v>222.61717337044811</v>
          </cell>
          <cell r="P119">
            <v>222.61717337044811</v>
          </cell>
          <cell r="Q119">
            <v>222.61717337044811</v>
          </cell>
        </row>
        <row r="120">
          <cell r="B120" t="str">
            <v>21730</v>
          </cell>
          <cell r="C120" t="str">
            <v>FLUMITRENS</v>
          </cell>
          <cell r="D120" t="str">
            <v>total</v>
          </cell>
          <cell r="E120">
            <v>5000780</v>
          </cell>
          <cell r="F120">
            <v>295517.94</v>
          </cell>
          <cell r="G120">
            <v>64803.510579630332</v>
          </cell>
          <cell r="H120">
            <v>64803.510579630332</v>
          </cell>
          <cell r="I120">
            <v>64803.510579630332</v>
          </cell>
          <cell r="J120">
            <v>64803.510579630332</v>
          </cell>
          <cell r="K120">
            <v>64803.510579630332</v>
          </cell>
          <cell r="L120">
            <v>64803.510579630332</v>
          </cell>
          <cell r="M120">
            <v>64803.510579630332</v>
          </cell>
          <cell r="N120">
            <v>64803.510579630332</v>
          </cell>
          <cell r="O120">
            <v>64803.510579630332</v>
          </cell>
          <cell r="P120">
            <v>64803.510579630332</v>
          </cell>
          <cell r="Q120">
            <v>64803.510579630332</v>
          </cell>
        </row>
        <row r="121">
          <cell r="B121"/>
          <cell r="C121"/>
          <cell r="D121" t="str">
            <v>pessoal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B122"/>
          <cell r="C122"/>
          <cell r="D122" t="str">
            <v>custeio</v>
          </cell>
          <cell r="E122">
            <v>5000780</v>
          </cell>
          <cell r="F122">
            <v>295517.94</v>
          </cell>
          <cell r="G122">
            <v>64803.510579630332</v>
          </cell>
          <cell r="H122">
            <v>64803.510579630332</v>
          </cell>
          <cell r="I122">
            <v>64803.510579630332</v>
          </cell>
          <cell r="J122">
            <v>64803.510579630332</v>
          </cell>
          <cell r="K122">
            <v>64803.510579630332</v>
          </cell>
          <cell r="L122">
            <v>64803.510579630332</v>
          </cell>
          <cell r="M122">
            <v>64803.510579630332</v>
          </cell>
          <cell r="N122">
            <v>64803.510579630332</v>
          </cell>
          <cell r="O122">
            <v>64803.510579630332</v>
          </cell>
          <cell r="P122">
            <v>64803.510579630332</v>
          </cell>
          <cell r="Q122">
            <v>64803.510579630332</v>
          </cell>
        </row>
        <row r="123">
          <cell r="B123" t="str">
            <v>21750</v>
          </cell>
          <cell r="C123" t="str">
            <v>CODIN</v>
          </cell>
          <cell r="D123" t="str">
            <v>total</v>
          </cell>
          <cell r="E123">
            <v>861416</v>
          </cell>
          <cell r="F123">
            <v>8991.5499999999993</v>
          </cell>
          <cell r="G123">
            <v>11162.814774787701</v>
          </cell>
          <cell r="H123">
            <v>11162.814774787701</v>
          </cell>
          <cell r="I123">
            <v>11162.814774787701</v>
          </cell>
          <cell r="J123">
            <v>11162.814774787701</v>
          </cell>
          <cell r="K123">
            <v>11162.814774787701</v>
          </cell>
          <cell r="L123">
            <v>11162.814774787701</v>
          </cell>
          <cell r="M123">
            <v>11162.814774787701</v>
          </cell>
          <cell r="N123">
            <v>11162.814774787701</v>
          </cell>
          <cell r="O123">
            <v>11162.814774787701</v>
          </cell>
          <cell r="P123">
            <v>11162.814774787701</v>
          </cell>
          <cell r="Q123">
            <v>11162.814774787701</v>
          </cell>
        </row>
        <row r="124">
          <cell r="B124"/>
          <cell r="C124"/>
          <cell r="D124" t="str">
            <v>pessoal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/>
          <cell r="C125"/>
          <cell r="D125" t="str">
            <v>custeio</v>
          </cell>
          <cell r="E125">
            <v>861416</v>
          </cell>
          <cell r="F125">
            <v>8991.5499999999993</v>
          </cell>
          <cell r="G125">
            <v>11162.814774787701</v>
          </cell>
          <cell r="H125">
            <v>11162.814774787701</v>
          </cell>
          <cell r="I125">
            <v>11162.814774787701</v>
          </cell>
          <cell r="J125">
            <v>11162.814774787701</v>
          </cell>
          <cell r="K125">
            <v>11162.814774787701</v>
          </cell>
          <cell r="L125">
            <v>11162.814774787701</v>
          </cell>
          <cell r="M125">
            <v>11162.814774787701</v>
          </cell>
          <cell r="N125">
            <v>11162.814774787701</v>
          </cell>
          <cell r="O125">
            <v>11162.814774787701</v>
          </cell>
          <cell r="P125">
            <v>11162.814774787701</v>
          </cell>
          <cell r="Q125">
            <v>11162.814774787701</v>
          </cell>
        </row>
        <row r="126">
          <cell r="B126" t="str">
            <v>24010</v>
          </cell>
          <cell r="C126" t="str">
            <v>SEA</v>
          </cell>
          <cell r="D126" t="str">
            <v>total</v>
          </cell>
          <cell r="E126">
            <v>454175</v>
          </cell>
          <cell r="F126">
            <v>4373.7</v>
          </cell>
          <cell r="G126">
            <v>6412.1820524040204</v>
          </cell>
          <cell r="H126">
            <v>6412.1820524040204</v>
          </cell>
          <cell r="I126">
            <v>6412.1820524040204</v>
          </cell>
          <cell r="J126">
            <v>6412.1820524040204</v>
          </cell>
          <cell r="K126">
            <v>6412.1820524040204</v>
          </cell>
          <cell r="L126">
            <v>6412.1820524040204</v>
          </cell>
          <cell r="M126">
            <v>6412.1820524040204</v>
          </cell>
          <cell r="N126">
            <v>6412.1820524040204</v>
          </cell>
          <cell r="O126">
            <v>6412.1820524040204</v>
          </cell>
          <cell r="P126">
            <v>6025.9820524040188</v>
          </cell>
          <cell r="Q126">
            <v>5747.7320524040206</v>
          </cell>
        </row>
        <row r="127">
          <cell r="B127"/>
          <cell r="C127"/>
          <cell r="D127" t="str">
            <v>pessoal</v>
          </cell>
          <cell r="E127">
            <v>10632</v>
          </cell>
          <cell r="F127">
            <v>4373.7</v>
          </cell>
          <cell r="G127">
            <v>664.44999999999993</v>
          </cell>
          <cell r="H127">
            <v>664.44999999999993</v>
          </cell>
          <cell r="I127">
            <v>664.44999999999993</v>
          </cell>
          <cell r="J127">
            <v>664.44999999999993</v>
          </cell>
          <cell r="K127">
            <v>664.44999999999993</v>
          </cell>
          <cell r="L127">
            <v>664.44999999999993</v>
          </cell>
          <cell r="M127">
            <v>664.44999999999993</v>
          </cell>
          <cell r="N127">
            <v>664.44999999999993</v>
          </cell>
          <cell r="O127">
            <v>664.44999999999993</v>
          </cell>
          <cell r="P127">
            <v>278.24999999999818</v>
          </cell>
          <cell r="Q127">
            <v>0</v>
          </cell>
        </row>
        <row r="128">
          <cell r="B128"/>
          <cell r="C128"/>
          <cell r="D128" t="str">
            <v>custeio</v>
          </cell>
          <cell r="E128">
            <v>443543</v>
          </cell>
          <cell r="F128"/>
          <cell r="G128">
            <v>5747.7320524040206</v>
          </cell>
          <cell r="H128">
            <v>5747.7320524040206</v>
          </cell>
          <cell r="I128">
            <v>5747.7320524040206</v>
          </cell>
          <cell r="J128">
            <v>5747.7320524040206</v>
          </cell>
          <cell r="K128">
            <v>5747.7320524040206</v>
          </cell>
          <cell r="L128">
            <v>5747.7320524040206</v>
          </cell>
          <cell r="M128">
            <v>5747.7320524040206</v>
          </cell>
          <cell r="N128">
            <v>5747.7320524040206</v>
          </cell>
          <cell r="O128">
            <v>5747.7320524040206</v>
          </cell>
          <cell r="P128">
            <v>5747.7320524040206</v>
          </cell>
          <cell r="Q128">
            <v>5747.7320524040206</v>
          </cell>
        </row>
        <row r="129">
          <cell r="B129" t="str">
            <v>24040</v>
          </cell>
          <cell r="C129" t="str">
            <v>FECAM</v>
          </cell>
          <cell r="D129" t="str">
            <v>total</v>
          </cell>
          <cell r="E129">
            <v>289307688.75</v>
          </cell>
          <cell r="F129">
            <v>0</v>
          </cell>
          <cell r="G129">
            <v>3749045.922571884</v>
          </cell>
          <cell r="H129">
            <v>3749045.922571884</v>
          </cell>
          <cell r="I129">
            <v>3749045.922571884</v>
          </cell>
          <cell r="J129">
            <v>3749045.922571884</v>
          </cell>
          <cell r="K129">
            <v>3749045.922571884</v>
          </cell>
          <cell r="L129">
            <v>3749045.922571884</v>
          </cell>
          <cell r="M129">
            <v>3749045.922571884</v>
          </cell>
          <cell r="N129">
            <v>3749045.922571884</v>
          </cell>
          <cell r="O129">
            <v>3749045.922571884</v>
          </cell>
          <cell r="P129">
            <v>3749045.922571884</v>
          </cell>
          <cell r="Q129">
            <v>3749045.922571884</v>
          </cell>
        </row>
        <row r="130">
          <cell r="B130"/>
          <cell r="C130"/>
          <cell r="D130" t="str">
            <v>pessoal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B131"/>
          <cell r="C131"/>
          <cell r="D131" t="str">
            <v>custeio</v>
          </cell>
          <cell r="E131">
            <v>289307688.75</v>
          </cell>
          <cell r="F131"/>
          <cell r="G131">
            <v>3749045.922571884</v>
          </cell>
          <cell r="H131">
            <v>3749045.922571884</v>
          </cell>
          <cell r="I131">
            <v>3749045.922571884</v>
          </cell>
          <cell r="J131">
            <v>3749045.922571884</v>
          </cell>
          <cell r="K131">
            <v>3749045.922571884</v>
          </cell>
          <cell r="L131">
            <v>3749045.922571884</v>
          </cell>
          <cell r="M131">
            <v>3749045.922571884</v>
          </cell>
          <cell r="N131">
            <v>3749045.922571884</v>
          </cell>
          <cell r="O131">
            <v>3749045.922571884</v>
          </cell>
          <cell r="P131">
            <v>3749045.922571884</v>
          </cell>
          <cell r="Q131">
            <v>3749045.922571884</v>
          </cell>
        </row>
        <row r="132">
          <cell r="B132" t="str">
            <v>24320</v>
          </cell>
          <cell r="C132" t="str">
            <v>INEA</v>
          </cell>
          <cell r="D132" t="str">
            <v>total</v>
          </cell>
          <cell r="E132">
            <v>1326235</v>
          </cell>
          <cell r="F132">
            <v>120000</v>
          </cell>
          <cell r="G132">
            <v>179936.25083705506</v>
          </cell>
          <cell r="H132">
            <v>179936.25083705506</v>
          </cell>
          <cell r="I132">
            <v>179936.25083705506</v>
          </cell>
          <cell r="J132">
            <v>97527.080837055109</v>
          </cell>
          <cell r="K132">
            <v>7775.2083370550599</v>
          </cell>
          <cell r="L132">
            <v>7775.2083370550599</v>
          </cell>
          <cell r="M132">
            <v>7775.2083370550599</v>
          </cell>
          <cell r="N132">
            <v>7775.2083370550599</v>
          </cell>
          <cell r="O132">
            <v>7775.2083370550599</v>
          </cell>
          <cell r="P132">
            <v>7775.2083370550599</v>
          </cell>
          <cell r="Q132">
            <v>7775.2083370550599</v>
          </cell>
        </row>
        <row r="133">
          <cell r="B133"/>
          <cell r="C133"/>
          <cell r="D133" t="str">
            <v>pessoal</v>
          </cell>
          <cell r="E133">
            <v>726235</v>
          </cell>
          <cell r="F133">
            <v>120000</v>
          </cell>
          <cell r="G133">
            <v>172161.04250000001</v>
          </cell>
          <cell r="H133">
            <v>172161.04250000001</v>
          </cell>
          <cell r="I133">
            <v>172161.04250000001</v>
          </cell>
          <cell r="J133">
            <v>89751.872500000056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B134"/>
          <cell r="C134"/>
          <cell r="D134" t="str">
            <v>custeio</v>
          </cell>
          <cell r="E134">
            <v>600000</v>
          </cell>
          <cell r="F134"/>
          <cell r="G134">
            <v>7775.2083370550599</v>
          </cell>
          <cell r="H134">
            <v>7775.2083370550599</v>
          </cell>
          <cell r="I134">
            <v>7775.2083370550599</v>
          </cell>
          <cell r="J134">
            <v>7775.2083370550599</v>
          </cell>
          <cell r="K134">
            <v>7775.2083370550599</v>
          </cell>
          <cell r="L134">
            <v>7775.2083370550599</v>
          </cell>
          <cell r="M134">
            <v>7775.2083370550599</v>
          </cell>
          <cell r="N134">
            <v>7775.2083370550599</v>
          </cell>
          <cell r="O134">
            <v>7775.2083370550599</v>
          </cell>
          <cell r="P134">
            <v>7775.2083370550599</v>
          </cell>
          <cell r="Q134">
            <v>7775.2083370550599</v>
          </cell>
        </row>
        <row r="135">
          <cell r="B135" t="str">
            <v>24330</v>
          </cell>
          <cell r="C135" t="str">
            <v>ITERJ</v>
          </cell>
          <cell r="D135" t="str">
            <v>total</v>
          </cell>
          <cell r="E135">
            <v>879523</v>
          </cell>
          <cell r="F135">
            <v>0</v>
          </cell>
          <cell r="G135">
            <v>8565.3039158308875</v>
          </cell>
          <cell r="H135">
            <v>8565.3039158308875</v>
          </cell>
          <cell r="I135">
            <v>8565.3039158308875</v>
          </cell>
          <cell r="J135">
            <v>8565.3039158308875</v>
          </cell>
          <cell r="K135">
            <v>8565.3039158308875</v>
          </cell>
          <cell r="L135">
            <v>8565.3039158308875</v>
          </cell>
          <cell r="M135">
            <v>8565.3039158308875</v>
          </cell>
          <cell r="N135">
            <v>8565.3039158308875</v>
          </cell>
          <cell r="O135">
            <v>8565.3039158308875</v>
          </cell>
          <cell r="P135">
            <v>8565.3039158308875</v>
          </cell>
          <cell r="Q135">
            <v>8565.3039158308875</v>
          </cell>
        </row>
        <row r="136">
          <cell r="B136"/>
          <cell r="C136"/>
          <cell r="D136" t="str">
            <v>pessoal</v>
          </cell>
          <cell r="E136">
            <v>230577</v>
          </cell>
          <cell r="F136">
            <v>0</v>
          </cell>
          <cell r="G136">
            <v>155.82</v>
          </cell>
          <cell r="H136">
            <v>155.82</v>
          </cell>
          <cell r="I136">
            <v>155.82</v>
          </cell>
          <cell r="J136">
            <v>155.82</v>
          </cell>
          <cell r="K136">
            <v>155.82</v>
          </cell>
          <cell r="L136">
            <v>155.82</v>
          </cell>
          <cell r="M136">
            <v>155.82</v>
          </cell>
          <cell r="N136">
            <v>155.82</v>
          </cell>
          <cell r="O136">
            <v>155.82</v>
          </cell>
          <cell r="P136">
            <v>155.82</v>
          </cell>
          <cell r="Q136">
            <v>155.82</v>
          </cell>
        </row>
        <row r="137">
          <cell r="B137"/>
          <cell r="C137"/>
          <cell r="D137" t="str">
            <v>custeio</v>
          </cell>
          <cell r="E137">
            <v>648946</v>
          </cell>
          <cell r="F137"/>
          <cell r="G137">
            <v>8409.4839158308878</v>
          </cell>
          <cell r="H137">
            <v>8409.4839158308878</v>
          </cell>
          <cell r="I137">
            <v>8409.4839158308878</v>
          </cell>
          <cell r="J137">
            <v>8409.4839158308878</v>
          </cell>
          <cell r="K137">
            <v>8409.4839158308878</v>
          </cell>
          <cell r="L137">
            <v>8409.4839158308878</v>
          </cell>
          <cell r="M137">
            <v>8409.4839158308878</v>
          </cell>
          <cell r="N137">
            <v>8409.4839158308878</v>
          </cell>
          <cell r="O137">
            <v>8409.4839158308878</v>
          </cell>
          <cell r="P137">
            <v>8409.4839158308878</v>
          </cell>
          <cell r="Q137">
            <v>8409.4839158308878</v>
          </cell>
        </row>
        <row r="138">
          <cell r="B138" t="str">
            <v>25010</v>
          </cell>
          <cell r="C138" t="str">
            <v>SEAP</v>
          </cell>
          <cell r="D138" t="str">
            <v>total</v>
          </cell>
          <cell r="E138">
            <v>223975589</v>
          </cell>
          <cell r="F138">
            <v>692624.01</v>
          </cell>
          <cell r="G138">
            <v>25500000</v>
          </cell>
          <cell r="H138">
            <v>25500000</v>
          </cell>
          <cell r="I138">
            <v>25500000</v>
          </cell>
          <cell r="J138">
            <v>25500000</v>
          </cell>
          <cell r="K138">
            <v>25500000</v>
          </cell>
          <cell r="L138">
            <v>25500000</v>
          </cell>
          <cell r="M138">
            <v>25500000</v>
          </cell>
          <cell r="N138">
            <v>25500000</v>
          </cell>
          <cell r="O138">
            <v>16413720.449999988</v>
          </cell>
          <cell r="P138">
            <v>0</v>
          </cell>
          <cell r="Q138">
            <v>0</v>
          </cell>
        </row>
        <row r="139">
          <cell r="B139"/>
          <cell r="C139"/>
          <cell r="D139" t="str">
            <v>pessoal</v>
          </cell>
          <cell r="E139">
            <v>3541026</v>
          </cell>
          <cell r="F139">
            <v>671781.46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/>
          <cell r="C140"/>
          <cell r="D140" t="str">
            <v>custeio</v>
          </cell>
          <cell r="E140">
            <v>220434563</v>
          </cell>
          <cell r="F140">
            <v>20842.55</v>
          </cell>
          <cell r="G140">
            <v>25500000</v>
          </cell>
          <cell r="H140">
            <v>25500000</v>
          </cell>
          <cell r="I140">
            <v>25500000</v>
          </cell>
          <cell r="J140">
            <v>25500000</v>
          </cell>
          <cell r="K140">
            <v>25500000</v>
          </cell>
          <cell r="L140">
            <v>25500000</v>
          </cell>
          <cell r="M140">
            <v>25500000</v>
          </cell>
          <cell r="N140">
            <v>25500000</v>
          </cell>
          <cell r="O140">
            <v>16413720.449999988</v>
          </cell>
          <cell r="P140">
            <v>0</v>
          </cell>
          <cell r="Q140">
            <v>0</v>
          </cell>
        </row>
        <row r="141">
          <cell r="B141" t="str">
            <v>25410</v>
          </cell>
          <cell r="C141" t="str">
            <v>FSCABRINI</v>
          </cell>
          <cell r="D141" t="str">
            <v>total</v>
          </cell>
          <cell r="E141">
            <v>2815037</v>
          </cell>
          <cell r="F141">
            <v>23000</v>
          </cell>
          <cell r="G141">
            <v>54654.322376541531</v>
          </cell>
          <cell r="H141">
            <v>54654.322376541531</v>
          </cell>
          <cell r="I141">
            <v>54654.322376541531</v>
          </cell>
          <cell r="J141">
            <v>54654.322376541531</v>
          </cell>
          <cell r="K141">
            <v>54654.322376541531</v>
          </cell>
          <cell r="L141">
            <v>54654.322376541531</v>
          </cell>
          <cell r="M141">
            <v>49441.669876541564</v>
          </cell>
          <cell r="N141">
            <v>34412.514876541536</v>
          </cell>
          <cell r="O141">
            <v>34412.514876541536</v>
          </cell>
          <cell r="P141">
            <v>34412.514876541536</v>
          </cell>
          <cell r="Q141">
            <v>34412.514876541536</v>
          </cell>
        </row>
        <row r="142">
          <cell r="B142"/>
          <cell r="C142"/>
          <cell r="D142" t="str">
            <v>pessoal</v>
          </cell>
          <cell r="E142">
            <v>159480</v>
          </cell>
          <cell r="F142">
            <v>23000</v>
          </cell>
          <cell r="G142">
            <v>20241.807499999999</v>
          </cell>
          <cell r="H142">
            <v>20241.807499999999</v>
          </cell>
          <cell r="I142">
            <v>20241.807499999999</v>
          </cell>
          <cell r="J142">
            <v>20241.807499999999</v>
          </cell>
          <cell r="K142">
            <v>20241.807499999999</v>
          </cell>
          <cell r="L142">
            <v>20241.807499999999</v>
          </cell>
          <cell r="M142">
            <v>15029.155000000028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B143"/>
          <cell r="C143"/>
          <cell r="D143" t="str">
            <v>custeio</v>
          </cell>
          <cell r="E143">
            <v>2655557</v>
          </cell>
          <cell r="F143"/>
          <cell r="G143">
            <v>34412.514876541536</v>
          </cell>
          <cell r="H143">
            <v>34412.514876541536</v>
          </cell>
          <cell r="I143">
            <v>34412.514876541536</v>
          </cell>
          <cell r="J143">
            <v>34412.514876541536</v>
          </cell>
          <cell r="K143">
            <v>34412.514876541536</v>
          </cell>
          <cell r="L143">
            <v>34412.514876541536</v>
          </cell>
          <cell r="M143">
            <v>34412.514876541536</v>
          </cell>
          <cell r="N143">
            <v>34412.514876541536</v>
          </cell>
          <cell r="O143">
            <v>34412.514876541536</v>
          </cell>
          <cell r="P143">
            <v>34412.514876541536</v>
          </cell>
          <cell r="Q143">
            <v>34412.514876541536</v>
          </cell>
        </row>
        <row r="144">
          <cell r="B144" t="str">
            <v>25610</v>
          </cell>
          <cell r="C144" t="str">
            <v>FUESP</v>
          </cell>
          <cell r="D144" t="str">
            <v>total</v>
          </cell>
          <cell r="E144">
            <v>91659</v>
          </cell>
          <cell r="F144">
            <v>0</v>
          </cell>
          <cell r="G144">
            <v>1187.7797016102161</v>
          </cell>
          <cell r="H144">
            <v>1187.7797016102161</v>
          </cell>
          <cell r="I144">
            <v>1187.7797016102161</v>
          </cell>
          <cell r="J144">
            <v>1187.7797016102161</v>
          </cell>
          <cell r="K144">
            <v>1187.7797016102161</v>
          </cell>
          <cell r="L144">
            <v>1187.7797016102161</v>
          </cell>
          <cell r="M144">
            <v>1187.7797016102161</v>
          </cell>
          <cell r="N144">
            <v>1187.7797016102161</v>
          </cell>
          <cell r="O144">
            <v>1187.7797016102161</v>
          </cell>
          <cell r="P144">
            <v>1187.7797016102161</v>
          </cell>
          <cell r="Q144">
            <v>1187.7797016102161</v>
          </cell>
        </row>
        <row r="145">
          <cell r="B145"/>
          <cell r="C145"/>
          <cell r="D145" t="str">
            <v>pessoal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B146"/>
          <cell r="C146"/>
          <cell r="D146" t="str">
            <v>custeio</v>
          </cell>
          <cell r="E146">
            <v>91659</v>
          </cell>
          <cell r="F146"/>
          <cell r="G146">
            <v>1187.7797016102161</v>
          </cell>
          <cell r="H146">
            <v>1187.7797016102161</v>
          </cell>
          <cell r="I146">
            <v>1187.7797016102161</v>
          </cell>
          <cell r="J146">
            <v>1187.7797016102161</v>
          </cell>
          <cell r="K146">
            <v>1187.7797016102161</v>
          </cell>
          <cell r="L146">
            <v>1187.7797016102161</v>
          </cell>
          <cell r="M146">
            <v>1187.7797016102161</v>
          </cell>
          <cell r="N146">
            <v>1187.7797016102161</v>
          </cell>
          <cell r="O146">
            <v>1187.7797016102161</v>
          </cell>
          <cell r="P146">
            <v>1187.7797016102161</v>
          </cell>
          <cell r="Q146">
            <v>1187.7797016102161</v>
          </cell>
        </row>
        <row r="147">
          <cell r="B147" t="str">
            <v>26010</v>
          </cell>
          <cell r="C147" t="str">
            <v>SESEG</v>
          </cell>
          <cell r="D147" t="str">
            <v>total</v>
          </cell>
          <cell r="E147">
            <v>14655060</v>
          </cell>
          <cell r="F147">
            <v>135811.38</v>
          </cell>
          <cell r="G147">
            <v>3000000</v>
          </cell>
          <cell r="H147">
            <v>3000000</v>
          </cell>
          <cell r="I147">
            <v>3000000</v>
          </cell>
          <cell r="J147">
            <v>3000000</v>
          </cell>
          <cell r="K147">
            <v>1405800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B148"/>
          <cell r="C148"/>
          <cell r="D148" t="str">
            <v>pessoal</v>
          </cell>
          <cell r="E148">
            <v>1249260</v>
          </cell>
          <cell r="F148">
            <v>135811.38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B149"/>
          <cell r="C149"/>
          <cell r="D149" t="str">
            <v>custeio</v>
          </cell>
          <cell r="E149">
            <v>13405800</v>
          </cell>
          <cell r="F149"/>
          <cell r="G149">
            <v>3000000</v>
          </cell>
          <cell r="H149">
            <v>3000000</v>
          </cell>
          <cell r="I149">
            <v>3000000</v>
          </cell>
          <cell r="J149">
            <v>3000000</v>
          </cell>
          <cell r="K149">
            <v>1405800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26040</v>
          </cell>
          <cell r="C150" t="str">
            <v>PCERJ</v>
          </cell>
          <cell r="D150" t="str">
            <v>total</v>
          </cell>
          <cell r="E150">
            <v>74254935</v>
          </cell>
          <cell r="F150">
            <v>0</v>
          </cell>
          <cell r="G150">
            <v>2000000</v>
          </cell>
          <cell r="H150">
            <v>2000000</v>
          </cell>
          <cell r="I150">
            <v>2000000</v>
          </cell>
          <cell r="J150">
            <v>2000000</v>
          </cell>
          <cell r="K150">
            <v>2000000</v>
          </cell>
          <cell r="L150">
            <v>2000000</v>
          </cell>
          <cell r="M150">
            <v>2000000</v>
          </cell>
          <cell r="N150">
            <v>2000000</v>
          </cell>
          <cell r="O150">
            <v>2000000</v>
          </cell>
          <cell r="P150">
            <v>2000000</v>
          </cell>
          <cell r="Q150">
            <v>2000000</v>
          </cell>
        </row>
        <row r="151">
          <cell r="B151"/>
          <cell r="C151"/>
          <cell r="D151" t="str">
            <v>pessoal</v>
          </cell>
          <cell r="E151">
            <v>20163708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B152"/>
          <cell r="C152"/>
          <cell r="D152" t="str">
            <v>custeio</v>
          </cell>
          <cell r="E152">
            <v>54091227</v>
          </cell>
          <cell r="F152"/>
          <cell r="G152">
            <v>2000000</v>
          </cell>
          <cell r="H152">
            <v>2000000</v>
          </cell>
          <cell r="I152">
            <v>2000000</v>
          </cell>
          <cell r="J152">
            <v>2000000</v>
          </cell>
          <cell r="K152">
            <v>2000000</v>
          </cell>
          <cell r="L152">
            <v>2000000</v>
          </cell>
          <cell r="M152">
            <v>2000000</v>
          </cell>
          <cell r="N152">
            <v>2000000</v>
          </cell>
          <cell r="O152">
            <v>2000000</v>
          </cell>
          <cell r="P152">
            <v>2000000</v>
          </cell>
          <cell r="Q152">
            <v>2000000</v>
          </cell>
        </row>
        <row r="153">
          <cell r="B153" t="str">
            <v>26110</v>
          </cell>
          <cell r="C153" t="str">
            <v>PMERJ</v>
          </cell>
          <cell r="D153" t="str">
            <v>total</v>
          </cell>
          <cell r="E153">
            <v>366547680</v>
          </cell>
          <cell r="F153">
            <v>14703971.23</v>
          </cell>
          <cell r="G153">
            <v>18000000</v>
          </cell>
          <cell r="H153">
            <v>18000000</v>
          </cell>
          <cell r="I153">
            <v>18000000</v>
          </cell>
          <cell r="J153">
            <v>18000000</v>
          </cell>
          <cell r="K153">
            <v>18000000</v>
          </cell>
          <cell r="L153">
            <v>18000000</v>
          </cell>
          <cell r="M153">
            <v>18000000</v>
          </cell>
          <cell r="N153">
            <v>18000000</v>
          </cell>
          <cell r="O153">
            <v>18000000</v>
          </cell>
          <cell r="P153">
            <v>7839234.9200000167</v>
          </cell>
          <cell r="Q153">
            <v>0</v>
          </cell>
        </row>
        <row r="154">
          <cell r="B154"/>
          <cell r="C154"/>
          <cell r="D154" t="str">
            <v>pessoal</v>
          </cell>
          <cell r="E154">
            <v>196693580</v>
          </cell>
          <cell r="F154">
            <v>14689106.15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B155"/>
          <cell r="C155"/>
          <cell r="D155" t="str">
            <v>custeio</v>
          </cell>
          <cell r="E155">
            <v>169854100</v>
          </cell>
          <cell r="F155">
            <v>14865.08</v>
          </cell>
          <cell r="G155">
            <v>18000000</v>
          </cell>
          <cell r="H155">
            <v>18000000</v>
          </cell>
          <cell r="I155">
            <v>18000000</v>
          </cell>
          <cell r="J155">
            <v>18000000</v>
          </cell>
          <cell r="K155">
            <v>18000000</v>
          </cell>
          <cell r="L155">
            <v>18000000</v>
          </cell>
          <cell r="M155">
            <v>18000000</v>
          </cell>
          <cell r="N155">
            <v>18000000</v>
          </cell>
          <cell r="O155">
            <v>18000000</v>
          </cell>
          <cell r="P155">
            <v>7839234.9200000167</v>
          </cell>
          <cell r="Q155">
            <v>0</v>
          </cell>
        </row>
        <row r="156">
          <cell r="B156" t="str">
            <v>26320</v>
          </cell>
          <cell r="C156" t="str">
            <v>RIOSEGURANCA</v>
          </cell>
          <cell r="D156" t="str">
            <v>total</v>
          </cell>
          <cell r="E156">
            <v>135703</v>
          </cell>
          <cell r="F156">
            <v>16456</v>
          </cell>
          <cell r="G156">
            <v>8513.233357076253</v>
          </cell>
          <cell r="H156">
            <v>8513.233357076253</v>
          </cell>
          <cell r="I156">
            <v>8513.233357076253</v>
          </cell>
          <cell r="J156">
            <v>8513.233357076253</v>
          </cell>
          <cell r="K156">
            <v>8513.233357076253</v>
          </cell>
          <cell r="L156">
            <v>5458.3933570762429</v>
          </cell>
          <cell r="M156">
            <v>1000.7600237429184</v>
          </cell>
          <cell r="N156">
            <v>1000.7600237429184</v>
          </cell>
          <cell r="O156">
            <v>1000.7600237429184</v>
          </cell>
          <cell r="P156">
            <v>1000.7600237429184</v>
          </cell>
          <cell r="Q156">
            <v>1000.7600237429184</v>
          </cell>
        </row>
        <row r="157">
          <cell r="B157"/>
          <cell r="C157"/>
          <cell r="D157" t="str">
            <v>pessoal</v>
          </cell>
          <cell r="E157">
            <v>58476</v>
          </cell>
          <cell r="F157">
            <v>16456</v>
          </cell>
          <cell r="G157">
            <v>7512.4733333333343</v>
          </cell>
          <cell r="H157">
            <v>7512.4733333333343</v>
          </cell>
          <cell r="I157">
            <v>7512.4733333333343</v>
          </cell>
          <cell r="J157">
            <v>7512.4733333333343</v>
          </cell>
          <cell r="K157">
            <v>7512.4733333333343</v>
          </cell>
          <cell r="L157">
            <v>4457.6333333333241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B158"/>
          <cell r="C158"/>
          <cell r="D158" t="str">
            <v>custeio</v>
          </cell>
          <cell r="E158">
            <v>77227</v>
          </cell>
          <cell r="F158"/>
          <cell r="G158">
            <v>1000.7600237429184</v>
          </cell>
          <cell r="H158">
            <v>1000.7600237429184</v>
          </cell>
          <cell r="I158">
            <v>1000.7600237429184</v>
          </cell>
          <cell r="J158">
            <v>1000.7600237429184</v>
          </cell>
          <cell r="K158">
            <v>1000.7600237429184</v>
          </cell>
          <cell r="L158">
            <v>1000.7600237429184</v>
          </cell>
          <cell r="M158">
            <v>1000.7600237429184</v>
          </cell>
          <cell r="N158">
            <v>1000.7600237429184</v>
          </cell>
          <cell r="O158">
            <v>1000.7600237429184</v>
          </cell>
          <cell r="P158">
            <v>1000.7600237429184</v>
          </cell>
          <cell r="Q158">
            <v>1000.7600237429184</v>
          </cell>
        </row>
        <row r="159">
          <cell r="B159" t="str">
            <v>29010</v>
          </cell>
          <cell r="C159" t="str">
            <v>SES</v>
          </cell>
          <cell r="D159" t="str">
            <v>total</v>
          </cell>
          <cell r="E159">
            <v>141290</v>
          </cell>
          <cell r="F159">
            <v>0</v>
          </cell>
          <cell r="G159">
            <v>1830.931976570849</v>
          </cell>
          <cell r="H159">
            <v>1830.931976570849</v>
          </cell>
          <cell r="I159">
            <v>1830.931976570849</v>
          </cell>
          <cell r="J159">
            <v>1830.931976570849</v>
          </cell>
          <cell r="K159">
            <v>1830.931976570849</v>
          </cell>
          <cell r="L159">
            <v>1830.931976570849</v>
          </cell>
          <cell r="M159">
            <v>1830.931976570849</v>
          </cell>
          <cell r="N159">
            <v>1830.931976570849</v>
          </cell>
          <cell r="O159">
            <v>1830.931976570849</v>
          </cell>
          <cell r="P159">
            <v>1830.931976570849</v>
          </cell>
          <cell r="Q159">
            <v>1830.931976570849</v>
          </cell>
        </row>
        <row r="160">
          <cell r="B160"/>
          <cell r="C160"/>
          <cell r="D160" t="str">
            <v>pessoal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B161"/>
          <cell r="C161"/>
          <cell r="D161" t="str">
            <v>custeio</v>
          </cell>
          <cell r="E161">
            <v>141290</v>
          </cell>
          <cell r="F161"/>
          <cell r="G161">
            <v>1830.931976570849</v>
          </cell>
          <cell r="H161">
            <v>1830.931976570849</v>
          </cell>
          <cell r="I161">
            <v>1830.931976570849</v>
          </cell>
          <cell r="J161">
            <v>1830.931976570849</v>
          </cell>
          <cell r="K161">
            <v>1830.931976570849</v>
          </cell>
          <cell r="L161">
            <v>1830.931976570849</v>
          </cell>
          <cell r="M161">
            <v>1830.931976570849</v>
          </cell>
          <cell r="N161">
            <v>1830.931976570849</v>
          </cell>
          <cell r="O161">
            <v>1830.931976570849</v>
          </cell>
          <cell r="P161">
            <v>1830.931976570849</v>
          </cell>
          <cell r="Q161">
            <v>1830.931976570849</v>
          </cell>
        </row>
        <row r="162">
          <cell r="B162" t="str">
            <v>29310</v>
          </cell>
          <cell r="C162" t="str">
            <v>IASERJ</v>
          </cell>
          <cell r="D162" t="str">
            <v>total</v>
          </cell>
          <cell r="E162">
            <v>780978</v>
          </cell>
          <cell r="F162">
            <v>63444.66</v>
          </cell>
          <cell r="G162">
            <v>93373.662651699022</v>
          </cell>
          <cell r="H162">
            <v>93373.662651699022</v>
          </cell>
          <cell r="I162">
            <v>93373.662651699022</v>
          </cell>
          <cell r="J162">
            <v>93373.662651699022</v>
          </cell>
          <cell r="K162">
            <v>93373.662651699022</v>
          </cell>
          <cell r="L162">
            <v>93373.662651699022</v>
          </cell>
          <cell r="M162">
            <v>10028.335151699026</v>
          </cell>
          <cell r="N162">
            <v>2098.7101516990251</v>
          </cell>
          <cell r="O162">
            <v>2098.7101516990251</v>
          </cell>
          <cell r="P162">
            <v>2098.7101516990251</v>
          </cell>
          <cell r="Q162">
            <v>2098.7101516990251</v>
          </cell>
        </row>
        <row r="163">
          <cell r="B163"/>
          <cell r="C163"/>
          <cell r="D163" t="str">
            <v>pessoal</v>
          </cell>
          <cell r="E163">
            <v>619024</v>
          </cell>
          <cell r="F163">
            <v>63444.66</v>
          </cell>
          <cell r="G163">
            <v>91274.952499999999</v>
          </cell>
          <cell r="H163">
            <v>91274.952499999999</v>
          </cell>
          <cell r="I163">
            <v>91274.952499999999</v>
          </cell>
          <cell r="J163">
            <v>91274.952499999999</v>
          </cell>
          <cell r="K163">
            <v>91274.952499999999</v>
          </cell>
          <cell r="L163">
            <v>91274.952499999999</v>
          </cell>
          <cell r="M163">
            <v>7929.625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B164"/>
          <cell r="C164"/>
          <cell r="D164" t="str">
            <v>custeio</v>
          </cell>
          <cell r="E164">
            <v>161954</v>
          </cell>
          <cell r="F164"/>
          <cell r="G164">
            <v>2098.7101516990251</v>
          </cell>
          <cell r="H164">
            <v>2098.7101516990251</v>
          </cell>
          <cell r="I164">
            <v>2098.7101516990251</v>
          </cell>
          <cell r="J164">
            <v>2098.7101516990251</v>
          </cell>
          <cell r="K164">
            <v>2098.7101516990251</v>
          </cell>
          <cell r="L164">
            <v>2098.7101516990251</v>
          </cell>
          <cell r="M164">
            <v>2098.7101516990251</v>
          </cell>
          <cell r="N164">
            <v>2098.7101516990251</v>
          </cell>
          <cell r="O164">
            <v>2098.7101516990251</v>
          </cell>
          <cell r="P164">
            <v>2098.7101516990251</v>
          </cell>
          <cell r="Q164">
            <v>2098.7101516990251</v>
          </cell>
        </row>
        <row r="165">
          <cell r="B165" t="str">
            <v>29610</v>
          </cell>
          <cell r="C165" t="str">
            <v>FES</v>
          </cell>
          <cell r="D165" t="str">
            <v>total</v>
          </cell>
          <cell r="E165">
            <v>3883730932</v>
          </cell>
          <cell r="F165">
            <v>25939250.73</v>
          </cell>
          <cell r="G165">
            <v>100000000</v>
          </cell>
          <cell r="H165">
            <v>100000000</v>
          </cell>
          <cell r="I165">
            <v>100000000</v>
          </cell>
          <cell r="J165">
            <v>100000000</v>
          </cell>
          <cell r="K165">
            <v>100000000</v>
          </cell>
          <cell r="L165">
            <v>100000000</v>
          </cell>
          <cell r="M165">
            <v>100000000</v>
          </cell>
          <cell r="N165">
            <v>100000000</v>
          </cell>
          <cell r="O165">
            <v>100000000</v>
          </cell>
          <cell r="P165">
            <v>100000000</v>
          </cell>
          <cell r="Q165">
            <v>100000000</v>
          </cell>
        </row>
        <row r="166">
          <cell r="B166"/>
          <cell r="C166"/>
          <cell r="D166" t="str">
            <v>pessoal</v>
          </cell>
          <cell r="E166">
            <v>34657317</v>
          </cell>
          <cell r="F166">
            <v>10498823.1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B167"/>
          <cell r="C167"/>
          <cell r="D167" t="str">
            <v>custeio</v>
          </cell>
          <cell r="E167">
            <v>3849073615</v>
          </cell>
          <cell r="F167">
            <v>15440427.630000001</v>
          </cell>
          <cell r="G167">
            <v>100000000</v>
          </cell>
          <cell r="H167">
            <v>100000000</v>
          </cell>
          <cell r="I167">
            <v>100000000</v>
          </cell>
          <cell r="J167">
            <v>100000000</v>
          </cell>
          <cell r="K167">
            <v>100000000</v>
          </cell>
          <cell r="L167">
            <v>100000000</v>
          </cell>
          <cell r="M167">
            <v>100000000</v>
          </cell>
          <cell r="N167">
            <v>100000000</v>
          </cell>
          <cell r="O167">
            <v>100000000</v>
          </cell>
          <cell r="P167">
            <v>100000000</v>
          </cell>
          <cell r="Q167">
            <v>100000000</v>
          </cell>
        </row>
        <row r="168">
          <cell r="B168" t="str">
            <v>29640</v>
          </cell>
          <cell r="C168" t="str">
            <v>FESPREN</v>
          </cell>
          <cell r="D168" t="str">
            <v>total</v>
          </cell>
          <cell r="E168">
            <v>80000</v>
          </cell>
          <cell r="F168">
            <v>0</v>
          </cell>
          <cell r="G168">
            <v>1036.6944449406744</v>
          </cell>
          <cell r="H168">
            <v>1036.6944449406744</v>
          </cell>
          <cell r="I168">
            <v>1036.6944449406744</v>
          </cell>
          <cell r="J168">
            <v>1036.6944449406744</v>
          </cell>
          <cell r="K168">
            <v>1036.6944449406744</v>
          </cell>
          <cell r="L168">
            <v>1036.6944449406744</v>
          </cell>
          <cell r="M168">
            <v>1036.6944449406744</v>
          </cell>
          <cell r="N168">
            <v>1036.6944449406744</v>
          </cell>
          <cell r="O168">
            <v>1036.6944449406744</v>
          </cell>
          <cell r="P168">
            <v>1036.6944449406744</v>
          </cell>
          <cell r="Q168">
            <v>1036.6944449406744</v>
          </cell>
        </row>
        <row r="169">
          <cell r="B169"/>
          <cell r="C169"/>
          <cell r="D169" t="str">
            <v>pessoal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B170"/>
          <cell r="C170"/>
          <cell r="D170" t="str">
            <v>custeio</v>
          </cell>
          <cell r="E170">
            <v>80000</v>
          </cell>
          <cell r="F170"/>
          <cell r="G170">
            <v>1036.6944449406744</v>
          </cell>
          <cell r="H170">
            <v>1036.6944449406744</v>
          </cell>
          <cell r="I170">
            <v>1036.6944449406744</v>
          </cell>
          <cell r="J170">
            <v>1036.6944449406744</v>
          </cell>
          <cell r="K170">
            <v>1036.6944449406744</v>
          </cell>
          <cell r="L170">
            <v>1036.6944449406744</v>
          </cell>
          <cell r="M170">
            <v>1036.6944449406744</v>
          </cell>
          <cell r="N170">
            <v>1036.6944449406744</v>
          </cell>
          <cell r="O170">
            <v>1036.6944449406744</v>
          </cell>
          <cell r="P170">
            <v>1036.6944449406744</v>
          </cell>
          <cell r="Q170">
            <v>1036.6944449406744</v>
          </cell>
        </row>
        <row r="171">
          <cell r="B171" t="str">
            <v>30010</v>
          </cell>
          <cell r="C171" t="str">
            <v>SETRAB</v>
          </cell>
          <cell r="D171" t="str">
            <v>total</v>
          </cell>
          <cell r="E171">
            <v>2253484</v>
          </cell>
          <cell r="F171">
            <v>0</v>
          </cell>
          <cell r="G171">
            <v>170000</v>
          </cell>
          <cell r="H171">
            <v>170000</v>
          </cell>
          <cell r="I171">
            <v>170000</v>
          </cell>
          <cell r="J171">
            <v>170000</v>
          </cell>
          <cell r="K171">
            <v>170000</v>
          </cell>
          <cell r="L171">
            <v>170000</v>
          </cell>
          <cell r="M171">
            <v>170000</v>
          </cell>
          <cell r="N171">
            <v>170000</v>
          </cell>
          <cell r="O171">
            <v>170000</v>
          </cell>
          <cell r="P171">
            <v>170000</v>
          </cell>
          <cell r="Q171">
            <v>170000</v>
          </cell>
        </row>
        <row r="172">
          <cell r="B172"/>
          <cell r="C172"/>
          <cell r="D172" t="str">
            <v>pessoal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B173"/>
          <cell r="C173"/>
          <cell r="D173" t="str">
            <v>custeio</v>
          </cell>
          <cell r="E173">
            <v>2253484</v>
          </cell>
          <cell r="F173"/>
          <cell r="G173">
            <v>170000</v>
          </cell>
          <cell r="H173">
            <v>170000</v>
          </cell>
          <cell r="I173">
            <v>170000</v>
          </cell>
          <cell r="J173">
            <v>170000</v>
          </cell>
          <cell r="K173">
            <v>170000</v>
          </cell>
          <cell r="L173">
            <v>170000</v>
          </cell>
          <cell r="M173">
            <v>170000</v>
          </cell>
          <cell r="N173">
            <v>170000</v>
          </cell>
          <cell r="O173">
            <v>170000</v>
          </cell>
          <cell r="P173">
            <v>170000</v>
          </cell>
          <cell r="Q173">
            <v>170000</v>
          </cell>
        </row>
        <row r="174">
          <cell r="B174" t="str">
            <v>31010</v>
          </cell>
          <cell r="C174" t="str">
            <v>SETRANS</v>
          </cell>
          <cell r="D174" t="str">
            <v>total</v>
          </cell>
          <cell r="E174">
            <v>25968987</v>
          </cell>
          <cell r="F174">
            <v>0</v>
          </cell>
          <cell r="G174">
            <v>338056.68786625779</v>
          </cell>
          <cell r="H174">
            <v>338056.68786625779</v>
          </cell>
          <cell r="I174">
            <v>338056.68786625779</v>
          </cell>
          <cell r="J174">
            <v>336965.61119959113</v>
          </cell>
          <cell r="K174">
            <v>336454.91869959113</v>
          </cell>
          <cell r="L174">
            <v>336454.91869959113</v>
          </cell>
          <cell r="M174">
            <v>336454.91869959113</v>
          </cell>
          <cell r="N174">
            <v>336454.91869959113</v>
          </cell>
          <cell r="O174">
            <v>336454.91869959113</v>
          </cell>
          <cell r="P174">
            <v>336454.91869959113</v>
          </cell>
          <cell r="Q174">
            <v>336454.91869959113</v>
          </cell>
        </row>
        <row r="175">
          <cell r="B175"/>
          <cell r="C175"/>
          <cell r="D175" t="str">
            <v>pessoal</v>
          </cell>
          <cell r="E175">
            <v>5316</v>
          </cell>
          <cell r="F175">
            <v>0</v>
          </cell>
          <cell r="G175">
            <v>1601.7691666666667</v>
          </cell>
          <cell r="H175">
            <v>1601.7691666666667</v>
          </cell>
          <cell r="I175">
            <v>1601.7691666666667</v>
          </cell>
          <cell r="J175">
            <v>510.69250000000011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B176"/>
          <cell r="C176"/>
          <cell r="D176" t="str">
            <v>custeio</v>
          </cell>
          <cell r="E176">
            <v>25963671</v>
          </cell>
          <cell r="F176"/>
          <cell r="G176">
            <v>336454.91869959113</v>
          </cell>
          <cell r="H176">
            <v>336454.91869959113</v>
          </cell>
          <cell r="I176">
            <v>336454.91869959113</v>
          </cell>
          <cell r="J176">
            <v>336454.91869959113</v>
          </cell>
          <cell r="K176">
            <v>336454.91869959113</v>
          </cell>
          <cell r="L176">
            <v>336454.91869959113</v>
          </cell>
          <cell r="M176">
            <v>336454.91869959113</v>
          </cell>
          <cell r="N176">
            <v>336454.91869959113</v>
          </cell>
          <cell r="O176">
            <v>336454.91869959113</v>
          </cell>
          <cell r="P176">
            <v>336454.91869959113</v>
          </cell>
          <cell r="Q176">
            <v>336454.91869959113</v>
          </cell>
        </row>
        <row r="177">
          <cell r="B177" t="str">
            <v>31610</v>
          </cell>
          <cell r="C177" t="str">
            <v>FET</v>
          </cell>
          <cell r="D177" t="str">
            <v>total</v>
          </cell>
          <cell r="E177">
            <v>480000000</v>
          </cell>
          <cell r="F177">
            <v>35000000</v>
          </cell>
          <cell r="G177">
            <v>21000000</v>
          </cell>
          <cell r="H177">
            <v>28000000</v>
          </cell>
          <cell r="I177">
            <v>28000000</v>
          </cell>
          <cell r="J177">
            <v>28000000</v>
          </cell>
          <cell r="K177">
            <v>28000000</v>
          </cell>
          <cell r="L177">
            <v>28000000</v>
          </cell>
          <cell r="M177">
            <v>28000000</v>
          </cell>
          <cell r="N177">
            <v>28000000</v>
          </cell>
          <cell r="O177">
            <v>28000000</v>
          </cell>
          <cell r="P177">
            <v>28000000</v>
          </cell>
          <cell r="Q177">
            <v>28000000</v>
          </cell>
        </row>
        <row r="178">
          <cell r="B178"/>
          <cell r="C178"/>
          <cell r="D178" t="str">
            <v>pessoal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B179"/>
          <cell r="C179"/>
          <cell r="D179" t="str">
            <v>custeio</v>
          </cell>
          <cell r="E179">
            <v>480000000</v>
          </cell>
          <cell r="F179">
            <v>35000000</v>
          </cell>
          <cell r="G179">
            <v>21000000</v>
          </cell>
          <cell r="H179">
            <v>28000000</v>
          </cell>
          <cell r="I179">
            <v>28000000</v>
          </cell>
          <cell r="J179">
            <v>28000000</v>
          </cell>
          <cell r="K179">
            <v>28000000</v>
          </cell>
          <cell r="L179">
            <v>28000000</v>
          </cell>
          <cell r="M179">
            <v>28000000</v>
          </cell>
          <cell r="N179">
            <v>28000000</v>
          </cell>
          <cell r="O179">
            <v>28000000</v>
          </cell>
          <cell r="P179">
            <v>28000000</v>
          </cell>
          <cell r="Q179">
            <v>28000000</v>
          </cell>
        </row>
        <row r="180">
          <cell r="B180" t="str">
            <v>31720</v>
          </cell>
          <cell r="C180" t="str">
            <v>CENTRAL</v>
          </cell>
          <cell r="D180" t="str">
            <v>total</v>
          </cell>
          <cell r="E180">
            <v>6798377</v>
          </cell>
          <cell r="F180">
            <v>478597.09</v>
          </cell>
          <cell r="G180">
            <v>93670.543760138389</v>
          </cell>
          <cell r="H180">
            <v>93670.543760138389</v>
          </cell>
          <cell r="I180">
            <v>93670.543760138389</v>
          </cell>
          <cell r="J180">
            <v>93670.543760138389</v>
          </cell>
          <cell r="K180">
            <v>93670.543760138389</v>
          </cell>
          <cell r="L180">
            <v>93670.543760138389</v>
          </cell>
          <cell r="M180">
            <v>93670.543760138389</v>
          </cell>
          <cell r="N180">
            <v>93670.543760138389</v>
          </cell>
          <cell r="O180">
            <v>93670.543760138389</v>
          </cell>
          <cell r="P180">
            <v>93367.897093471722</v>
          </cell>
          <cell r="Q180">
            <v>87191.56209347173</v>
          </cell>
        </row>
        <row r="181">
          <cell r="B181"/>
          <cell r="C181"/>
          <cell r="D181" t="str">
            <v>pessoal</v>
          </cell>
          <cell r="E181">
            <v>69948</v>
          </cell>
          <cell r="F181">
            <v>5460.83</v>
          </cell>
          <cell r="G181">
            <v>6478.9816666666666</v>
          </cell>
          <cell r="H181">
            <v>6478.9816666666666</v>
          </cell>
          <cell r="I181">
            <v>6478.9816666666666</v>
          </cell>
          <cell r="J181">
            <v>6478.9816666666666</v>
          </cell>
          <cell r="K181">
            <v>6478.9816666666666</v>
          </cell>
          <cell r="L181">
            <v>6478.9816666666666</v>
          </cell>
          <cell r="M181">
            <v>6478.9816666666666</v>
          </cell>
          <cell r="N181">
            <v>6478.9816666666666</v>
          </cell>
          <cell r="O181">
            <v>6478.9816666666666</v>
          </cell>
          <cell r="P181">
            <v>6176.3349999999991</v>
          </cell>
          <cell r="Q181">
            <v>0</v>
          </cell>
        </row>
        <row r="182">
          <cell r="B182"/>
          <cell r="C182"/>
          <cell r="D182" t="str">
            <v>custeio</v>
          </cell>
          <cell r="E182">
            <v>6728429</v>
          </cell>
          <cell r="F182">
            <v>473136.26</v>
          </cell>
          <cell r="G182">
            <v>87191.56209347173</v>
          </cell>
          <cell r="H182">
            <v>87191.56209347173</v>
          </cell>
          <cell r="I182">
            <v>87191.56209347173</v>
          </cell>
          <cell r="J182">
            <v>87191.56209347173</v>
          </cell>
          <cell r="K182">
            <v>87191.56209347173</v>
          </cell>
          <cell r="L182">
            <v>87191.56209347173</v>
          </cell>
          <cell r="M182">
            <v>87191.56209347173</v>
          </cell>
          <cell r="N182">
            <v>87191.56209347173</v>
          </cell>
          <cell r="O182">
            <v>87191.56209347173</v>
          </cell>
          <cell r="P182">
            <v>87191.56209347173</v>
          </cell>
          <cell r="Q182">
            <v>87191.56209347173</v>
          </cell>
        </row>
        <row r="183">
          <cell r="B183" t="str">
            <v>31730</v>
          </cell>
          <cell r="C183" t="str">
            <v>RIOTRILHOS</v>
          </cell>
          <cell r="D183" t="str">
            <v>total</v>
          </cell>
          <cell r="E183">
            <v>55924709</v>
          </cell>
          <cell r="F183">
            <v>3012828.27</v>
          </cell>
          <cell r="G183">
            <v>3800000</v>
          </cell>
          <cell r="H183">
            <v>3800000</v>
          </cell>
          <cell r="I183">
            <v>3800000</v>
          </cell>
          <cell r="J183">
            <v>3800000</v>
          </cell>
          <cell r="K183">
            <v>3800000</v>
          </cell>
          <cell r="L183">
            <v>3800000</v>
          </cell>
          <cell r="M183">
            <v>3800000</v>
          </cell>
          <cell r="N183">
            <v>3800000</v>
          </cell>
          <cell r="O183">
            <v>3800000</v>
          </cell>
          <cell r="P183">
            <v>3800000</v>
          </cell>
          <cell r="Q183">
            <v>3800000</v>
          </cell>
        </row>
        <row r="184">
          <cell r="B184"/>
          <cell r="C184"/>
          <cell r="D184" t="str">
            <v>pessoal</v>
          </cell>
          <cell r="E184">
            <v>5316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B185"/>
          <cell r="C185"/>
          <cell r="D185" t="str">
            <v>custeio</v>
          </cell>
          <cell r="E185">
            <v>55919393</v>
          </cell>
          <cell r="F185">
            <v>3012828.27</v>
          </cell>
          <cell r="G185">
            <v>3800000</v>
          </cell>
          <cell r="H185">
            <v>3800000</v>
          </cell>
          <cell r="I185">
            <v>3800000</v>
          </cell>
          <cell r="J185">
            <v>3800000</v>
          </cell>
          <cell r="K185">
            <v>3800000</v>
          </cell>
          <cell r="L185">
            <v>3800000</v>
          </cell>
          <cell r="M185">
            <v>3800000</v>
          </cell>
          <cell r="N185">
            <v>3800000</v>
          </cell>
          <cell r="O185">
            <v>3800000</v>
          </cell>
          <cell r="P185">
            <v>3800000</v>
          </cell>
          <cell r="Q185">
            <v>3800000</v>
          </cell>
        </row>
        <row r="186">
          <cell r="B186" t="str">
            <v>40010</v>
          </cell>
          <cell r="C186" t="str">
            <v>SECTIDS</v>
          </cell>
          <cell r="D186" t="str">
            <v>total</v>
          </cell>
          <cell r="E186">
            <v>6240078</v>
          </cell>
          <cell r="F186">
            <v>0</v>
          </cell>
          <cell r="G186">
            <v>80790.984673046885</v>
          </cell>
          <cell r="H186">
            <v>80790.984673046885</v>
          </cell>
          <cell r="I186">
            <v>80790.984673046885</v>
          </cell>
          <cell r="J186">
            <v>80790.984673046885</v>
          </cell>
          <cell r="K186">
            <v>80790.984673046885</v>
          </cell>
          <cell r="L186">
            <v>80790.984673046885</v>
          </cell>
          <cell r="M186">
            <v>80790.984673046885</v>
          </cell>
          <cell r="N186">
            <v>80790.984673046885</v>
          </cell>
          <cell r="O186">
            <v>80790.984673046885</v>
          </cell>
          <cell r="P186">
            <v>80790.984673046885</v>
          </cell>
          <cell r="Q186">
            <v>80790.984673046885</v>
          </cell>
        </row>
        <row r="187">
          <cell r="B187"/>
          <cell r="C187"/>
          <cell r="D187" t="str">
            <v>pessoal</v>
          </cell>
          <cell r="E187">
            <v>5571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B188"/>
          <cell r="C188"/>
          <cell r="D188" t="str">
            <v>custeio</v>
          </cell>
          <cell r="E188">
            <v>6234507</v>
          </cell>
          <cell r="F188"/>
          <cell r="G188">
            <v>80790.984673046885</v>
          </cell>
          <cell r="H188">
            <v>80790.984673046885</v>
          </cell>
          <cell r="I188">
            <v>80790.984673046885</v>
          </cell>
          <cell r="J188">
            <v>80790.984673046885</v>
          </cell>
          <cell r="K188">
            <v>80790.984673046885</v>
          </cell>
          <cell r="L188">
            <v>80790.984673046885</v>
          </cell>
          <cell r="M188">
            <v>80790.984673046885</v>
          </cell>
          <cell r="N188">
            <v>80790.984673046885</v>
          </cell>
          <cell r="O188">
            <v>80790.984673046885</v>
          </cell>
          <cell r="P188">
            <v>80790.984673046885</v>
          </cell>
          <cell r="Q188">
            <v>80790.984673046885</v>
          </cell>
        </row>
        <row r="189">
          <cell r="B189" t="str">
            <v>40030</v>
          </cell>
          <cell r="C189" t="str">
            <v>SUBDES</v>
          </cell>
          <cell r="D189" t="str">
            <v>total</v>
          </cell>
          <cell r="E189">
            <v>124048905</v>
          </cell>
          <cell r="F189">
            <v>0</v>
          </cell>
          <cell r="G189">
            <v>1607510.1339309183</v>
          </cell>
          <cell r="H189">
            <v>1607510.1339309183</v>
          </cell>
          <cell r="I189">
            <v>1607510.1339309183</v>
          </cell>
          <cell r="J189">
            <v>1607510.1339309183</v>
          </cell>
          <cell r="K189">
            <v>1607510.1339309183</v>
          </cell>
          <cell r="L189">
            <v>1607510.1339309183</v>
          </cell>
          <cell r="M189">
            <v>1607510.1339309183</v>
          </cell>
          <cell r="N189">
            <v>1607510.1339309183</v>
          </cell>
          <cell r="O189">
            <v>1607510.1339309183</v>
          </cell>
          <cell r="P189">
            <v>1607510.1339309183</v>
          </cell>
          <cell r="Q189">
            <v>1607510.1339309183</v>
          </cell>
        </row>
        <row r="190">
          <cell r="B190"/>
          <cell r="C190"/>
          <cell r="D190" t="str">
            <v>pessoal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B191"/>
          <cell r="C191"/>
          <cell r="D191" t="str">
            <v>custeio</v>
          </cell>
          <cell r="E191">
            <v>124048905</v>
          </cell>
          <cell r="F191"/>
          <cell r="G191">
            <v>1607510.1339309183</v>
          </cell>
          <cell r="H191">
            <v>1607510.1339309183</v>
          </cell>
          <cell r="I191">
            <v>1607510.1339309183</v>
          </cell>
          <cell r="J191">
            <v>1607510.1339309183</v>
          </cell>
          <cell r="K191">
            <v>1607510.1339309183</v>
          </cell>
          <cell r="L191">
            <v>1607510.1339309183</v>
          </cell>
          <cell r="M191">
            <v>1607510.1339309183</v>
          </cell>
          <cell r="N191">
            <v>1607510.1339309183</v>
          </cell>
          <cell r="O191">
            <v>1607510.1339309183</v>
          </cell>
          <cell r="P191">
            <v>1607510.1339309183</v>
          </cell>
          <cell r="Q191">
            <v>1607510.1339309183</v>
          </cell>
        </row>
        <row r="192">
          <cell r="B192" t="str">
            <v>40410</v>
          </cell>
          <cell r="C192" t="str">
            <v>FAPERJ</v>
          </cell>
          <cell r="D192" t="str">
            <v>total</v>
          </cell>
          <cell r="E192">
            <v>320365144.76999998</v>
          </cell>
          <cell r="F192">
            <v>13912901.17</v>
          </cell>
          <cell r="G192">
            <v>16852263.395860732</v>
          </cell>
          <cell r="H192">
            <v>16852263.395860732</v>
          </cell>
          <cell r="I192">
            <v>16852263.395860732</v>
          </cell>
          <cell r="J192">
            <v>16852263.395860732</v>
          </cell>
          <cell r="K192">
            <v>16852263.395860732</v>
          </cell>
          <cell r="L192">
            <v>16852263.395860732</v>
          </cell>
          <cell r="M192">
            <v>16852263.395860732</v>
          </cell>
          <cell r="N192">
            <v>16852263.395860732</v>
          </cell>
          <cell r="O192">
            <v>16852263.395860732</v>
          </cell>
          <cell r="P192">
            <v>16852263.395860732</v>
          </cell>
          <cell r="Q192">
            <v>16852263.395860732</v>
          </cell>
        </row>
        <row r="193">
          <cell r="B193"/>
          <cell r="C193"/>
          <cell r="D193" t="str">
            <v>pessoal</v>
          </cell>
          <cell r="E193">
            <v>300000</v>
          </cell>
          <cell r="F193">
            <v>44021.17</v>
          </cell>
          <cell r="G193">
            <v>19641.425833333331</v>
          </cell>
          <cell r="H193">
            <v>19641.425833333331</v>
          </cell>
          <cell r="I193">
            <v>19641.425833333331</v>
          </cell>
          <cell r="J193">
            <v>19641.425833333331</v>
          </cell>
          <cell r="K193">
            <v>19641.425833333331</v>
          </cell>
          <cell r="L193">
            <v>19641.425833333331</v>
          </cell>
          <cell r="M193">
            <v>19641.425833333331</v>
          </cell>
          <cell r="N193">
            <v>19641.425833333331</v>
          </cell>
          <cell r="O193">
            <v>19641.425833333331</v>
          </cell>
          <cell r="P193">
            <v>19641.425833333331</v>
          </cell>
          <cell r="Q193">
            <v>19641.425833333331</v>
          </cell>
        </row>
        <row r="194">
          <cell r="B194"/>
          <cell r="C194"/>
          <cell r="D194" t="str">
            <v>custeio</v>
          </cell>
          <cell r="E194">
            <v>320065144.76999998</v>
          </cell>
          <cell r="F194">
            <v>13868880</v>
          </cell>
          <cell r="G194">
            <v>16832621.970027398</v>
          </cell>
          <cell r="H194">
            <v>16832621.970027398</v>
          </cell>
          <cell r="I194">
            <v>16832621.970027398</v>
          </cell>
          <cell r="J194">
            <v>16832621.970027398</v>
          </cell>
          <cell r="K194">
            <v>16832621.970027398</v>
          </cell>
          <cell r="L194">
            <v>16832621.970027398</v>
          </cell>
          <cell r="M194">
            <v>16832621.970027398</v>
          </cell>
          <cell r="N194">
            <v>16832621.970027398</v>
          </cell>
          <cell r="O194">
            <v>16832621.970027398</v>
          </cell>
          <cell r="P194">
            <v>16832621.970027398</v>
          </cell>
          <cell r="Q194">
            <v>16832621.970027398</v>
          </cell>
        </row>
        <row r="195">
          <cell r="B195" t="str">
            <v>40411</v>
          </cell>
          <cell r="C195" t="str">
            <v>FLXIII</v>
          </cell>
          <cell r="D195" t="str">
            <v>total</v>
          </cell>
          <cell r="E195">
            <v>15626251</v>
          </cell>
          <cell r="F195">
            <v>180055.65000000002</v>
          </cell>
          <cell r="G195">
            <v>2500000</v>
          </cell>
          <cell r="H195">
            <v>2500000</v>
          </cell>
          <cell r="I195">
            <v>2500000</v>
          </cell>
          <cell r="J195">
            <v>2500000</v>
          </cell>
          <cell r="K195">
            <v>2500000</v>
          </cell>
          <cell r="L195">
            <v>2063051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B196"/>
          <cell r="C196"/>
          <cell r="D196" t="str">
            <v>pessoal</v>
          </cell>
          <cell r="E196">
            <v>1063200</v>
          </cell>
          <cell r="F196">
            <v>180055.65000000002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B197"/>
          <cell r="C197"/>
          <cell r="D197" t="str">
            <v>custeio</v>
          </cell>
          <cell r="E197">
            <v>14563051</v>
          </cell>
          <cell r="F197"/>
          <cell r="G197">
            <v>2500000</v>
          </cell>
          <cell r="H197">
            <v>2500000</v>
          </cell>
          <cell r="I197">
            <v>2500000</v>
          </cell>
          <cell r="J197">
            <v>2500000</v>
          </cell>
          <cell r="K197">
            <v>2500000</v>
          </cell>
          <cell r="L197">
            <v>2063051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 t="str">
            <v>40412</v>
          </cell>
          <cell r="C198" t="str">
            <v>FIA-RJ</v>
          </cell>
          <cell r="D198" t="str">
            <v>total</v>
          </cell>
          <cell r="E198">
            <v>1160434</v>
          </cell>
          <cell r="F198">
            <v>28730</v>
          </cell>
          <cell r="G198">
            <v>58020.252424349732</v>
          </cell>
          <cell r="H198">
            <v>58020.252424349732</v>
          </cell>
          <cell r="I198">
            <v>58020.252424349732</v>
          </cell>
          <cell r="J198">
            <v>58020.252424349732</v>
          </cell>
          <cell r="K198">
            <v>58020.252424349732</v>
          </cell>
          <cell r="L198">
            <v>58020.252424349732</v>
          </cell>
          <cell r="M198">
            <v>58020.252424349732</v>
          </cell>
          <cell r="N198">
            <v>16736.859091016326</v>
          </cell>
          <cell r="O198">
            <v>10247.828257683061</v>
          </cell>
          <cell r="P198">
            <v>10247.828257683061</v>
          </cell>
          <cell r="Q198">
            <v>10247.828257683061</v>
          </cell>
        </row>
        <row r="199">
          <cell r="B199"/>
          <cell r="C199"/>
          <cell r="D199" t="str">
            <v>pessoal</v>
          </cell>
          <cell r="E199">
            <v>369626</v>
          </cell>
          <cell r="F199">
            <v>28730</v>
          </cell>
          <cell r="G199">
            <v>47772.424166666671</v>
          </cell>
          <cell r="H199">
            <v>47772.424166666671</v>
          </cell>
          <cell r="I199">
            <v>47772.424166666671</v>
          </cell>
          <cell r="J199">
            <v>47772.424166666671</v>
          </cell>
          <cell r="K199">
            <v>47772.424166666671</v>
          </cell>
          <cell r="L199">
            <v>47772.424166666671</v>
          </cell>
          <cell r="M199">
            <v>47772.424166666671</v>
          </cell>
          <cell r="N199">
            <v>6489.030833333265</v>
          </cell>
          <cell r="O199">
            <v>0</v>
          </cell>
          <cell r="P199">
            <v>0</v>
          </cell>
          <cell r="Q199">
            <v>0</v>
          </cell>
        </row>
        <row r="200">
          <cell r="B200"/>
          <cell r="C200"/>
          <cell r="D200" t="str">
            <v>custeio</v>
          </cell>
          <cell r="E200">
            <v>790808</v>
          </cell>
          <cell r="F200"/>
          <cell r="G200">
            <v>10247.828257683061</v>
          </cell>
          <cell r="H200">
            <v>10247.828257683061</v>
          </cell>
          <cell r="I200">
            <v>10247.828257683061</v>
          </cell>
          <cell r="J200">
            <v>10247.828257683061</v>
          </cell>
          <cell r="K200">
            <v>10247.828257683061</v>
          </cell>
          <cell r="L200">
            <v>10247.828257683061</v>
          </cell>
          <cell r="M200">
            <v>10247.828257683061</v>
          </cell>
          <cell r="N200">
            <v>10247.828257683061</v>
          </cell>
          <cell r="O200">
            <v>10247.828257683061</v>
          </cell>
          <cell r="P200">
            <v>10247.828257683061</v>
          </cell>
          <cell r="Q200">
            <v>10247.828257683061</v>
          </cell>
        </row>
        <row r="201">
          <cell r="B201" t="str">
            <v>40430</v>
          </cell>
          <cell r="C201" t="str">
            <v>UERJ</v>
          </cell>
          <cell r="D201" t="str">
            <v>total</v>
          </cell>
          <cell r="E201">
            <v>268112309</v>
          </cell>
          <cell r="F201">
            <v>10500000</v>
          </cell>
          <cell r="G201">
            <v>13529034.283992982</v>
          </cell>
          <cell r="H201">
            <v>13529034.283992982</v>
          </cell>
          <cell r="I201">
            <v>13529034.283992982</v>
          </cell>
          <cell r="J201">
            <v>13529034.283992982</v>
          </cell>
          <cell r="K201">
            <v>13529034.283992982</v>
          </cell>
          <cell r="L201">
            <v>13529034.283992982</v>
          </cell>
          <cell r="M201">
            <v>13529034.283992982</v>
          </cell>
          <cell r="N201">
            <v>13529034.283992982</v>
          </cell>
          <cell r="O201">
            <v>13529034.283992982</v>
          </cell>
          <cell r="P201">
            <v>13529034.283992982</v>
          </cell>
          <cell r="Q201">
            <v>13529034.283992982</v>
          </cell>
        </row>
        <row r="202">
          <cell r="B202"/>
          <cell r="C202"/>
          <cell r="D202" t="str">
            <v>pessoal</v>
          </cell>
          <cell r="E202">
            <v>38000000</v>
          </cell>
          <cell r="F202">
            <v>3000000</v>
          </cell>
          <cell r="G202">
            <v>3047082.3783333325</v>
          </cell>
          <cell r="H202">
            <v>3047082.3783333325</v>
          </cell>
          <cell r="I202">
            <v>3047082.3783333325</v>
          </cell>
          <cell r="J202">
            <v>3047082.3783333325</v>
          </cell>
          <cell r="K202">
            <v>3047082.3783333325</v>
          </cell>
          <cell r="L202">
            <v>3047082.3783333325</v>
          </cell>
          <cell r="M202">
            <v>3047082.3783333325</v>
          </cell>
          <cell r="N202">
            <v>3047082.3783333325</v>
          </cell>
          <cell r="O202">
            <v>3047082.3783333325</v>
          </cell>
          <cell r="P202">
            <v>3047082.3783333325</v>
          </cell>
          <cell r="Q202">
            <v>3047082.3783333325</v>
          </cell>
        </row>
        <row r="203">
          <cell r="B203"/>
          <cell r="C203"/>
          <cell r="D203" t="str">
            <v>custeio</v>
          </cell>
          <cell r="E203">
            <v>230112309</v>
          </cell>
          <cell r="F203">
            <v>7500000</v>
          </cell>
          <cell r="G203">
            <v>10481951.90565965</v>
          </cell>
          <cell r="H203">
            <v>10481951.90565965</v>
          </cell>
          <cell r="I203">
            <v>10481951.90565965</v>
          </cell>
          <cell r="J203">
            <v>10481951.90565965</v>
          </cell>
          <cell r="K203">
            <v>10481951.90565965</v>
          </cell>
          <cell r="L203">
            <v>10481951.90565965</v>
          </cell>
          <cell r="M203">
            <v>10481951.90565965</v>
          </cell>
          <cell r="N203">
            <v>10481951.90565965</v>
          </cell>
          <cell r="O203">
            <v>10481951.90565965</v>
          </cell>
          <cell r="P203">
            <v>10481951.90565965</v>
          </cell>
          <cell r="Q203">
            <v>10481951.90565965</v>
          </cell>
        </row>
        <row r="204">
          <cell r="B204" t="str">
            <v>40440</v>
          </cell>
          <cell r="C204" t="str">
            <v>FAETEC</v>
          </cell>
          <cell r="D204" t="str">
            <v>total</v>
          </cell>
          <cell r="E204">
            <v>201297024.00999999</v>
          </cell>
          <cell r="F204">
            <v>120000</v>
          </cell>
          <cell r="G204">
            <v>9769793.2887928858</v>
          </cell>
          <cell r="H204">
            <v>9769793.2887928858</v>
          </cell>
          <cell r="I204">
            <v>9769793.2887928858</v>
          </cell>
          <cell r="J204">
            <v>9769793.2887928858</v>
          </cell>
          <cell r="K204">
            <v>9769793.2887928858</v>
          </cell>
          <cell r="L204">
            <v>9769793.2887928858</v>
          </cell>
          <cell r="M204">
            <v>9769793.2887928858</v>
          </cell>
          <cell r="N204">
            <v>9769793.2887928858</v>
          </cell>
          <cell r="O204">
            <v>9769793.2887928858</v>
          </cell>
          <cell r="P204">
            <v>9769793.2887928858</v>
          </cell>
          <cell r="Q204">
            <v>9769793.2887928858</v>
          </cell>
        </row>
        <row r="205">
          <cell r="B205"/>
          <cell r="C205"/>
          <cell r="D205" t="str">
            <v>pessoal</v>
          </cell>
          <cell r="E205">
            <v>106677764</v>
          </cell>
          <cell r="F205">
            <v>120000</v>
          </cell>
          <cell r="G205">
            <v>8543652.5233333316</v>
          </cell>
          <cell r="H205">
            <v>8543652.5233333316</v>
          </cell>
          <cell r="I205">
            <v>8543652.5233333316</v>
          </cell>
          <cell r="J205">
            <v>8543652.5233333316</v>
          </cell>
          <cell r="K205">
            <v>8543652.5233333316</v>
          </cell>
          <cell r="L205">
            <v>8543652.5233333316</v>
          </cell>
          <cell r="M205">
            <v>8543652.5233333316</v>
          </cell>
          <cell r="N205">
            <v>8543652.5233333316</v>
          </cell>
          <cell r="O205">
            <v>8543652.5233333316</v>
          </cell>
          <cell r="P205">
            <v>8543652.5233333316</v>
          </cell>
          <cell r="Q205">
            <v>8543652.5233333316</v>
          </cell>
        </row>
        <row r="206">
          <cell r="B206"/>
          <cell r="C206"/>
          <cell r="D206" t="str">
            <v>custeio</v>
          </cell>
          <cell r="E206">
            <v>94619260.00999999</v>
          </cell>
          <cell r="F206"/>
          <cell r="G206">
            <v>1226140.7654595538</v>
          </cell>
          <cell r="H206">
            <v>1226140.7654595538</v>
          </cell>
          <cell r="I206">
            <v>1226140.7654595538</v>
          </cell>
          <cell r="J206">
            <v>1226140.7654595538</v>
          </cell>
          <cell r="K206">
            <v>1226140.7654595538</v>
          </cell>
          <cell r="L206">
            <v>1226140.7654595538</v>
          </cell>
          <cell r="M206">
            <v>1226140.7654595538</v>
          </cell>
          <cell r="N206">
            <v>1226140.7654595538</v>
          </cell>
          <cell r="O206">
            <v>1226140.7654595538</v>
          </cell>
          <cell r="P206">
            <v>1226140.7654595538</v>
          </cell>
          <cell r="Q206">
            <v>1226140.7654595538</v>
          </cell>
        </row>
        <row r="207">
          <cell r="B207" t="str">
            <v>40450</v>
          </cell>
          <cell r="C207" t="str">
            <v>UENF</v>
          </cell>
          <cell r="D207" t="str">
            <v>total</v>
          </cell>
          <cell r="E207">
            <v>64061600</v>
          </cell>
          <cell r="F207">
            <v>1148235.33</v>
          </cell>
          <cell r="G207">
            <v>1964749.4298016159</v>
          </cell>
          <cell r="H207">
            <v>1964749.4298016159</v>
          </cell>
          <cell r="I207">
            <v>1964749.4298016159</v>
          </cell>
          <cell r="J207">
            <v>1964749.4298016159</v>
          </cell>
          <cell r="K207">
            <v>1964749.4298016159</v>
          </cell>
          <cell r="L207">
            <v>1964749.4298016159</v>
          </cell>
          <cell r="M207">
            <v>1964749.4298016159</v>
          </cell>
          <cell r="N207">
            <v>1964749.4298016159</v>
          </cell>
          <cell r="O207">
            <v>1964749.4298016159</v>
          </cell>
          <cell r="P207">
            <v>1964749.4298016159</v>
          </cell>
          <cell r="Q207">
            <v>1964749.4298016159</v>
          </cell>
        </row>
        <row r="208">
          <cell r="B208"/>
          <cell r="C208"/>
          <cell r="D208" t="str">
            <v>pessoal</v>
          </cell>
          <cell r="E208">
            <v>6480000</v>
          </cell>
          <cell r="F208">
            <v>436785.33</v>
          </cell>
          <cell r="G208">
            <v>498567.8691666667</v>
          </cell>
          <cell r="H208">
            <v>498567.8691666667</v>
          </cell>
          <cell r="I208">
            <v>498567.8691666667</v>
          </cell>
          <cell r="J208">
            <v>498567.8691666667</v>
          </cell>
          <cell r="K208">
            <v>498567.8691666667</v>
          </cell>
          <cell r="L208">
            <v>498567.8691666667</v>
          </cell>
          <cell r="M208">
            <v>498567.8691666667</v>
          </cell>
          <cell r="N208">
            <v>498567.8691666667</v>
          </cell>
          <cell r="O208">
            <v>498567.8691666667</v>
          </cell>
          <cell r="P208">
            <v>498567.8691666667</v>
          </cell>
          <cell r="Q208">
            <v>498567.8691666667</v>
          </cell>
        </row>
        <row r="209">
          <cell r="B209"/>
          <cell r="C209"/>
          <cell r="D209" t="str">
            <v>custeio</v>
          </cell>
          <cell r="E209">
            <v>57581600</v>
          </cell>
          <cell r="F209">
            <v>711450</v>
          </cell>
          <cell r="G209">
            <v>1466181.5606349492</v>
          </cell>
          <cell r="H209">
            <v>1466181.5606349492</v>
          </cell>
          <cell r="I209">
            <v>1466181.5606349492</v>
          </cell>
          <cell r="J209">
            <v>1466181.5606349492</v>
          </cell>
          <cell r="K209">
            <v>1466181.5606349492</v>
          </cell>
          <cell r="L209">
            <v>1466181.5606349492</v>
          </cell>
          <cell r="M209">
            <v>1466181.5606349492</v>
          </cell>
          <cell r="N209">
            <v>1466181.5606349492</v>
          </cell>
          <cell r="O209">
            <v>1466181.5606349492</v>
          </cell>
          <cell r="P209">
            <v>1466181.5606349492</v>
          </cell>
          <cell r="Q209">
            <v>1466181.5606349492</v>
          </cell>
        </row>
        <row r="210">
          <cell r="B210" t="str">
            <v>40460</v>
          </cell>
          <cell r="C210" t="str">
            <v>CECIERJ</v>
          </cell>
          <cell r="D210" t="str">
            <v>total</v>
          </cell>
          <cell r="E210">
            <v>28797351</v>
          </cell>
          <cell r="F210">
            <v>0</v>
          </cell>
          <cell r="G210">
            <v>372916.4990225996</v>
          </cell>
          <cell r="H210">
            <v>372916.4990225996</v>
          </cell>
          <cell r="I210">
            <v>372916.4990225996</v>
          </cell>
          <cell r="J210">
            <v>372916.4990225996</v>
          </cell>
          <cell r="K210">
            <v>372916.4990225996</v>
          </cell>
          <cell r="L210">
            <v>372916.4990225996</v>
          </cell>
          <cell r="M210">
            <v>372916.4990225996</v>
          </cell>
          <cell r="N210">
            <v>372916.4990225996</v>
          </cell>
          <cell r="O210">
            <v>372916.4990225996</v>
          </cell>
          <cell r="P210">
            <v>372916.4990225996</v>
          </cell>
          <cell r="Q210">
            <v>372916.4990225996</v>
          </cell>
        </row>
        <row r="211">
          <cell r="B211"/>
          <cell r="C211"/>
          <cell r="D211" t="str">
            <v>pessoal</v>
          </cell>
          <cell r="E211">
            <v>20000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B212"/>
          <cell r="C212"/>
          <cell r="D212" t="str">
            <v>custeio</v>
          </cell>
          <cell r="E212">
            <v>28777351</v>
          </cell>
          <cell r="F212"/>
          <cell r="G212">
            <v>372916.4990225996</v>
          </cell>
          <cell r="H212">
            <v>372916.4990225996</v>
          </cell>
          <cell r="I212">
            <v>372916.4990225996</v>
          </cell>
          <cell r="J212">
            <v>372916.4990225996</v>
          </cell>
          <cell r="K212">
            <v>372916.4990225996</v>
          </cell>
          <cell r="L212">
            <v>372916.4990225996</v>
          </cell>
          <cell r="M212">
            <v>372916.4990225996</v>
          </cell>
          <cell r="N212">
            <v>372916.4990225996</v>
          </cell>
          <cell r="O212">
            <v>372916.4990225996</v>
          </cell>
          <cell r="P212">
            <v>372916.4990225996</v>
          </cell>
          <cell r="Q212">
            <v>372916.4990225996</v>
          </cell>
        </row>
        <row r="213">
          <cell r="B213" t="str">
            <v>40470</v>
          </cell>
          <cell r="C213" t="str">
            <v>UEZO</v>
          </cell>
          <cell r="D213" t="str">
            <v>total</v>
          </cell>
          <cell r="E213">
            <v>13182881</v>
          </cell>
          <cell r="F213">
            <v>194000.19</v>
          </cell>
          <cell r="G213">
            <v>342278.48507526482</v>
          </cell>
          <cell r="H213">
            <v>342278.48507526482</v>
          </cell>
          <cell r="I213">
            <v>342278.48507526482</v>
          </cell>
          <cell r="J213">
            <v>342278.48507526482</v>
          </cell>
          <cell r="K213">
            <v>342278.48507526482</v>
          </cell>
          <cell r="L213">
            <v>342278.48507526482</v>
          </cell>
          <cell r="M213">
            <v>342278.48507526482</v>
          </cell>
          <cell r="N213">
            <v>342278.48507526482</v>
          </cell>
          <cell r="O213">
            <v>342278.48507526482</v>
          </cell>
          <cell r="P213">
            <v>342278.48507526482</v>
          </cell>
          <cell r="Q213">
            <v>342278.48507526482</v>
          </cell>
        </row>
        <row r="214">
          <cell r="B214"/>
          <cell r="C214"/>
          <cell r="D214" t="str">
            <v>pessoal</v>
          </cell>
          <cell r="E214">
            <v>1105000</v>
          </cell>
          <cell r="F214">
            <v>98979.09</v>
          </cell>
          <cell r="G214">
            <v>90765.083333333328</v>
          </cell>
          <cell r="H214">
            <v>90765.083333333328</v>
          </cell>
          <cell r="I214">
            <v>90765.083333333328</v>
          </cell>
          <cell r="J214">
            <v>90765.083333333328</v>
          </cell>
          <cell r="K214">
            <v>90765.083333333328</v>
          </cell>
          <cell r="L214">
            <v>90765.083333333328</v>
          </cell>
          <cell r="M214">
            <v>90765.083333333328</v>
          </cell>
          <cell r="N214">
            <v>90765.083333333328</v>
          </cell>
          <cell r="O214">
            <v>90765.083333333328</v>
          </cell>
          <cell r="P214">
            <v>90765.083333333328</v>
          </cell>
          <cell r="Q214">
            <v>90765.083333333328</v>
          </cell>
        </row>
        <row r="215">
          <cell r="B215"/>
          <cell r="C215"/>
          <cell r="D215" t="str">
            <v>custeio</v>
          </cell>
          <cell r="E215">
            <v>12077881</v>
          </cell>
          <cell r="F215">
            <v>95021.1</v>
          </cell>
          <cell r="G215">
            <v>251513.40174193148</v>
          </cell>
          <cell r="H215">
            <v>251513.40174193148</v>
          </cell>
          <cell r="I215">
            <v>251513.40174193148</v>
          </cell>
          <cell r="J215">
            <v>251513.40174193148</v>
          </cell>
          <cell r="K215">
            <v>251513.40174193148</v>
          </cell>
          <cell r="L215">
            <v>251513.40174193148</v>
          </cell>
          <cell r="M215">
            <v>251513.40174193148</v>
          </cell>
          <cell r="N215">
            <v>251513.40174193148</v>
          </cell>
          <cell r="O215">
            <v>251513.40174193148</v>
          </cell>
          <cell r="P215">
            <v>251513.40174193148</v>
          </cell>
          <cell r="Q215">
            <v>251513.40174193148</v>
          </cell>
        </row>
        <row r="216">
          <cell r="B216" t="str">
            <v>40640</v>
          </cell>
          <cell r="C216" t="str">
            <v>FUPDE</v>
          </cell>
          <cell r="D216" t="str">
            <v>total</v>
          </cell>
          <cell r="E216">
            <v>5000</v>
          </cell>
          <cell r="F216">
            <v>0</v>
          </cell>
          <cell r="G216">
            <v>64.793402808792152</v>
          </cell>
          <cell r="H216">
            <v>64.793402808792152</v>
          </cell>
          <cell r="I216">
            <v>64.793402808792152</v>
          </cell>
          <cell r="J216">
            <v>64.793402808792152</v>
          </cell>
          <cell r="K216">
            <v>64.793402808792152</v>
          </cell>
          <cell r="L216">
            <v>64.793402808792152</v>
          </cell>
          <cell r="M216">
            <v>64.793402808792152</v>
          </cell>
          <cell r="N216">
            <v>64.793402808792152</v>
          </cell>
          <cell r="O216">
            <v>64.793402808792152</v>
          </cell>
          <cell r="P216">
            <v>64.793402808792152</v>
          </cell>
          <cell r="Q216">
            <v>64.793402808792152</v>
          </cell>
        </row>
        <row r="217">
          <cell r="B217"/>
          <cell r="C217"/>
          <cell r="D217" t="str">
            <v>pessoal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/>
          <cell r="C218"/>
          <cell r="D218" t="str">
            <v>custeio</v>
          </cell>
          <cell r="E218">
            <v>5000</v>
          </cell>
          <cell r="F218"/>
          <cell r="G218">
            <v>64.793402808792152</v>
          </cell>
          <cell r="H218">
            <v>64.793402808792152</v>
          </cell>
          <cell r="I218">
            <v>64.793402808792152</v>
          </cell>
          <cell r="J218">
            <v>64.793402808792152</v>
          </cell>
          <cell r="K218">
            <v>64.793402808792152</v>
          </cell>
          <cell r="L218">
            <v>64.793402808792152</v>
          </cell>
          <cell r="M218">
            <v>64.793402808792152</v>
          </cell>
          <cell r="N218">
            <v>64.793402808792152</v>
          </cell>
          <cell r="O218">
            <v>64.793402808792152</v>
          </cell>
          <cell r="P218">
            <v>64.793402808792152</v>
          </cell>
          <cell r="Q218">
            <v>64.793402808792152</v>
          </cell>
        </row>
        <row r="219">
          <cell r="B219" t="str">
            <v>40650</v>
          </cell>
          <cell r="C219" t="str">
            <v>FEAS</v>
          </cell>
          <cell r="D219" t="str">
            <v>total</v>
          </cell>
          <cell r="E219">
            <v>118882162</v>
          </cell>
          <cell r="F219">
            <v>0</v>
          </cell>
          <cell r="G219">
            <v>1540555.9618492171</v>
          </cell>
          <cell r="H219">
            <v>1540555.9618492171</v>
          </cell>
          <cell r="I219">
            <v>1540555.9618492171</v>
          </cell>
          <cell r="J219">
            <v>1540555.9618492171</v>
          </cell>
          <cell r="K219">
            <v>1540555.9618492171</v>
          </cell>
          <cell r="L219">
            <v>1540555.9618492171</v>
          </cell>
          <cell r="M219">
            <v>1540555.9618492171</v>
          </cell>
          <cell r="N219">
            <v>1540555.9618492171</v>
          </cell>
          <cell r="O219">
            <v>1540555.9618492171</v>
          </cell>
          <cell r="P219">
            <v>1540555.9618492171</v>
          </cell>
          <cell r="Q219">
            <v>1540555.9618492171</v>
          </cell>
        </row>
        <row r="220">
          <cell r="B220"/>
          <cell r="C220"/>
          <cell r="D220" t="str">
            <v>pessoal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/>
          <cell r="C221"/>
          <cell r="D221" t="str">
            <v>custeio</v>
          </cell>
          <cell r="E221">
            <v>118882162</v>
          </cell>
          <cell r="F221"/>
          <cell r="G221">
            <v>1540555.9618492171</v>
          </cell>
          <cell r="H221">
            <v>1540555.9618492171</v>
          </cell>
          <cell r="I221">
            <v>1540555.9618492171</v>
          </cell>
          <cell r="J221">
            <v>1540555.9618492171</v>
          </cell>
          <cell r="K221">
            <v>1540555.9618492171</v>
          </cell>
          <cell r="L221">
            <v>1540555.9618492171</v>
          </cell>
          <cell r="M221">
            <v>1540555.9618492171</v>
          </cell>
          <cell r="N221">
            <v>1540555.9618492171</v>
          </cell>
          <cell r="O221">
            <v>1540555.9618492171</v>
          </cell>
          <cell r="P221">
            <v>1540555.9618492171</v>
          </cell>
          <cell r="Q221">
            <v>1540555.9618492171</v>
          </cell>
        </row>
        <row r="222">
          <cell r="B222" t="str">
            <v>43010</v>
          </cell>
          <cell r="C222" t="str">
            <v>SETUR</v>
          </cell>
          <cell r="D222" t="str">
            <v>total</v>
          </cell>
          <cell r="E222">
            <v>1465739</v>
          </cell>
          <cell r="F222">
            <v>0</v>
          </cell>
          <cell r="G222">
            <v>18925.155142044936</v>
          </cell>
          <cell r="H222">
            <v>18925.155142044936</v>
          </cell>
          <cell r="I222">
            <v>18925.155142044936</v>
          </cell>
          <cell r="J222">
            <v>18925.155142044936</v>
          </cell>
          <cell r="K222">
            <v>18925.155142044936</v>
          </cell>
          <cell r="L222">
            <v>18925.155142044936</v>
          </cell>
          <cell r="M222">
            <v>18925.155142044936</v>
          </cell>
          <cell r="N222">
            <v>18925.155142044936</v>
          </cell>
          <cell r="O222">
            <v>18925.155142044936</v>
          </cell>
          <cell r="P222">
            <v>18925.155142044936</v>
          </cell>
          <cell r="Q222">
            <v>18925.155142044936</v>
          </cell>
        </row>
        <row r="223">
          <cell r="B223"/>
          <cell r="C223"/>
          <cell r="D223" t="str">
            <v>pessoal</v>
          </cell>
          <cell r="E223">
            <v>5316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B224"/>
          <cell r="C224"/>
          <cell r="D224" t="str">
            <v>custeio</v>
          </cell>
          <cell r="E224">
            <v>1460423</v>
          </cell>
          <cell r="F224"/>
          <cell r="G224">
            <v>18925.155142044936</v>
          </cell>
          <cell r="H224">
            <v>18925.155142044936</v>
          </cell>
          <cell r="I224">
            <v>18925.155142044936</v>
          </cell>
          <cell r="J224">
            <v>18925.155142044936</v>
          </cell>
          <cell r="K224">
            <v>18925.155142044936</v>
          </cell>
          <cell r="L224">
            <v>18925.155142044936</v>
          </cell>
          <cell r="M224">
            <v>18925.155142044936</v>
          </cell>
          <cell r="N224">
            <v>18925.155142044936</v>
          </cell>
          <cell r="O224">
            <v>18925.155142044936</v>
          </cell>
          <cell r="P224">
            <v>18925.155142044936</v>
          </cell>
          <cell r="Q224">
            <v>18925.155142044936</v>
          </cell>
        </row>
        <row r="225">
          <cell r="B225" t="str">
            <v>43710</v>
          </cell>
          <cell r="C225" t="str">
            <v>TURISRIO</v>
          </cell>
          <cell r="D225" t="str">
            <v>total</v>
          </cell>
          <cell r="E225">
            <v>574416</v>
          </cell>
          <cell r="F225">
            <v>70863.540000000008</v>
          </cell>
          <cell r="G225">
            <v>41545.3281515048</v>
          </cell>
          <cell r="H225">
            <v>41545.3281515048</v>
          </cell>
          <cell r="I225">
            <v>7564.3381515048122</v>
          </cell>
          <cell r="J225">
            <v>6045.3281515048029</v>
          </cell>
          <cell r="K225">
            <v>6045.3281515048029</v>
          </cell>
          <cell r="L225">
            <v>6045.3281515048029</v>
          </cell>
          <cell r="M225">
            <v>6045.3281515048029</v>
          </cell>
          <cell r="N225">
            <v>6045.3281515048029</v>
          </cell>
          <cell r="O225">
            <v>6045.3281515048029</v>
          </cell>
          <cell r="P225">
            <v>6045.3281515048029</v>
          </cell>
          <cell r="Q225">
            <v>6045.3281515048029</v>
          </cell>
        </row>
        <row r="226">
          <cell r="B226"/>
          <cell r="C226"/>
          <cell r="D226" t="str">
            <v>pessoal</v>
          </cell>
          <cell r="E226">
            <v>107908</v>
          </cell>
          <cell r="F226">
            <v>35388.99</v>
          </cell>
          <cell r="G226">
            <v>35500</v>
          </cell>
          <cell r="H226">
            <v>35500</v>
          </cell>
          <cell r="I226">
            <v>1519.0100000000093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B227"/>
          <cell r="C227"/>
          <cell r="D227" t="str">
            <v>custeio</v>
          </cell>
          <cell r="E227">
            <v>466508</v>
          </cell>
          <cell r="F227">
            <v>35474.550000000003</v>
          </cell>
          <cell r="G227">
            <v>6045.3281515048029</v>
          </cell>
          <cell r="H227">
            <v>6045.3281515048029</v>
          </cell>
          <cell r="I227">
            <v>6045.3281515048029</v>
          </cell>
          <cell r="J227">
            <v>6045.3281515048029</v>
          </cell>
          <cell r="K227">
            <v>6045.3281515048029</v>
          </cell>
          <cell r="L227">
            <v>6045.3281515048029</v>
          </cell>
          <cell r="M227">
            <v>6045.3281515048029</v>
          </cell>
          <cell r="N227">
            <v>6045.3281515048029</v>
          </cell>
          <cell r="O227">
            <v>6045.3281515048029</v>
          </cell>
          <cell r="P227">
            <v>6045.3281515048029</v>
          </cell>
          <cell r="Q227">
            <v>6045.3281515048029</v>
          </cell>
        </row>
        <row r="228">
          <cell r="B228" t="str">
            <v>49010</v>
          </cell>
          <cell r="C228" t="str">
            <v>SEDHMI</v>
          </cell>
          <cell r="D228" t="str">
            <v>total</v>
          </cell>
          <cell r="E228">
            <v>9868157</v>
          </cell>
          <cell r="F228">
            <v>0</v>
          </cell>
          <cell r="G228">
            <v>127809.40595041409</v>
          </cell>
          <cell r="H228">
            <v>127809.40595041409</v>
          </cell>
          <cell r="I228">
            <v>127809.40595041409</v>
          </cell>
          <cell r="J228">
            <v>127809.40595041409</v>
          </cell>
          <cell r="K228">
            <v>127809.40595041409</v>
          </cell>
          <cell r="L228">
            <v>127809.40595041409</v>
          </cell>
          <cell r="M228">
            <v>127809.40595041409</v>
          </cell>
          <cell r="N228">
            <v>127809.40595041409</v>
          </cell>
          <cell r="O228">
            <v>127809.40595041409</v>
          </cell>
          <cell r="P228">
            <v>127809.40595041409</v>
          </cell>
          <cell r="Q228">
            <v>127809.40595041409</v>
          </cell>
        </row>
        <row r="229">
          <cell r="B229"/>
          <cell r="C229"/>
          <cell r="D229" t="str">
            <v>pessoal</v>
          </cell>
          <cell r="E229">
            <v>5316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/>
          <cell r="C230"/>
          <cell r="D230" t="str">
            <v>custeio</v>
          </cell>
          <cell r="E230">
            <v>9862841</v>
          </cell>
          <cell r="F230"/>
          <cell r="G230">
            <v>127809.40595041409</v>
          </cell>
          <cell r="H230">
            <v>127809.40595041409</v>
          </cell>
          <cell r="I230">
            <v>127809.40595041409</v>
          </cell>
          <cell r="J230">
            <v>127809.40595041409</v>
          </cell>
          <cell r="K230">
            <v>127809.40595041409</v>
          </cell>
          <cell r="L230">
            <v>127809.40595041409</v>
          </cell>
          <cell r="M230">
            <v>127809.40595041409</v>
          </cell>
          <cell r="N230">
            <v>127809.40595041409</v>
          </cell>
          <cell r="O230">
            <v>127809.40595041409</v>
          </cell>
          <cell r="P230">
            <v>127809.40595041409</v>
          </cell>
          <cell r="Q230">
            <v>127809.40595041409</v>
          </cell>
        </row>
        <row r="231">
          <cell r="B231" t="str">
            <v>49610</v>
          </cell>
          <cell r="C231" t="str">
            <v>FFIA</v>
          </cell>
          <cell r="D231" t="str">
            <v>total</v>
          </cell>
          <cell r="E231">
            <v>14869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B232"/>
          <cell r="C232"/>
          <cell r="D232" t="str">
            <v>pessoal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B233"/>
          <cell r="C233"/>
          <cell r="D233" t="str">
            <v>custeio</v>
          </cell>
          <cell r="E233">
            <v>14869</v>
          </cell>
          <cell r="F233"/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4"/>
  <sheetViews>
    <sheetView showGridLines="0" zoomScale="80" zoomScaleNormal="80" workbookViewId="0">
      <selection activeCell="B3" sqref="B3"/>
    </sheetView>
  </sheetViews>
  <sheetFormatPr defaultRowHeight="15" x14ac:dyDescent="0.25"/>
  <cols>
    <col min="1" max="1" width="7.5703125" customWidth="1"/>
    <col min="3" max="3" width="16" bestFit="1" customWidth="1"/>
    <col min="4" max="4" width="17" hidden="1" customWidth="1"/>
    <col min="5" max="5" width="19.28515625" hidden="1" customWidth="1"/>
    <col min="6" max="6" width="14.5703125" hidden="1" customWidth="1"/>
    <col min="7" max="9" width="16.28515625" bestFit="1" customWidth="1"/>
    <col min="10" max="20" width="16.28515625" hidden="1" customWidth="1"/>
    <col min="21" max="21" width="14.28515625" hidden="1" customWidth="1"/>
  </cols>
  <sheetData>
    <row r="2" spans="1:21" hidden="1" x14ac:dyDescent="0.25"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N2">
        <v>11</v>
      </c>
      <c r="O2">
        <v>12</v>
      </c>
      <c r="P2">
        <v>13</v>
      </c>
      <c r="R2">
        <v>14</v>
      </c>
      <c r="S2">
        <v>15</v>
      </c>
      <c r="T2">
        <v>16</v>
      </c>
    </row>
    <row r="3" spans="1:21" x14ac:dyDescent="0.25">
      <c r="B3" s="49" t="s">
        <v>191</v>
      </c>
    </row>
    <row r="4" spans="1:21" x14ac:dyDescent="0.25">
      <c r="B4" s="24" t="s">
        <v>175</v>
      </c>
      <c r="C4" s="24"/>
      <c r="D4" s="24"/>
      <c r="E4" s="24"/>
      <c r="F4" s="24"/>
    </row>
    <row r="5" spans="1:21" x14ac:dyDescent="0.25">
      <c r="B5" s="25" t="s">
        <v>186</v>
      </c>
      <c r="C5" s="25"/>
      <c r="D5" s="25"/>
      <c r="E5" s="25"/>
      <c r="F5" s="25"/>
    </row>
    <row r="6" spans="1:21" x14ac:dyDescent="0.25">
      <c r="B6" s="43" t="s">
        <v>0</v>
      </c>
      <c r="C6" s="43"/>
      <c r="D6" s="8" t="s">
        <v>156</v>
      </c>
      <c r="E6" s="8" t="s">
        <v>157</v>
      </c>
      <c r="F6" s="8" t="s">
        <v>158</v>
      </c>
      <c r="G6" s="20" t="s">
        <v>159</v>
      </c>
      <c r="H6" s="16" t="s">
        <v>160</v>
      </c>
      <c r="I6" s="16" t="s">
        <v>161</v>
      </c>
      <c r="J6" s="8" t="s">
        <v>162</v>
      </c>
      <c r="K6" s="8" t="s">
        <v>163</v>
      </c>
      <c r="L6" s="8" t="s">
        <v>164</v>
      </c>
      <c r="M6" s="16" t="s">
        <v>171</v>
      </c>
      <c r="N6" s="8" t="s">
        <v>165</v>
      </c>
      <c r="O6" s="8" t="s">
        <v>166</v>
      </c>
      <c r="P6" s="8" t="s">
        <v>167</v>
      </c>
      <c r="Q6" s="16" t="s">
        <v>172</v>
      </c>
      <c r="R6" s="8" t="s">
        <v>168</v>
      </c>
      <c r="S6" s="8" t="s">
        <v>169</v>
      </c>
      <c r="T6" s="8" t="s">
        <v>170</v>
      </c>
      <c r="U6" s="16" t="s">
        <v>173</v>
      </c>
    </row>
    <row r="7" spans="1:21" x14ac:dyDescent="0.25">
      <c r="A7" s="7"/>
      <c r="B7" s="1" t="s">
        <v>1</v>
      </c>
      <c r="C7" s="2" t="s">
        <v>2</v>
      </c>
      <c r="D7" s="13"/>
      <c r="E7" s="14"/>
      <c r="F7" s="18"/>
      <c r="G7" s="32">
        <f>VLOOKUP($B7,[1]Plan1!$B$3:$Q$233,G$2,0)</f>
        <v>22106.959999999999</v>
      </c>
      <c r="H7" s="33">
        <f>VLOOKUP($B7,[1]Plan1!$B$3:$Q$233,H$2,0)</f>
        <v>50875.267525279414</v>
      </c>
      <c r="I7" s="34">
        <f>VLOOKUP($B7,[1]Plan1!$B$3:$Q$233,I$2,0)</f>
        <v>50875.267525279414</v>
      </c>
      <c r="J7" s="7">
        <f>VLOOKUP($B7,[1]Plan1!$B$3:$Q$233,J$2,0)</f>
        <v>50875.267525279414</v>
      </c>
      <c r="K7" s="7">
        <f>VLOOKUP($B7,[1]Plan1!$B$3:$Q$233,K$2,0)</f>
        <v>50875.267525279414</v>
      </c>
      <c r="L7" s="7">
        <f>VLOOKUP($B7,[1]Plan1!$B$3:$Q$233,L$2,0)</f>
        <v>50875.267525279414</v>
      </c>
      <c r="M7" s="21">
        <f>SUM(J7:L7)</f>
        <v>152625.80257583823</v>
      </c>
      <c r="N7" s="7">
        <f>VLOOKUP($B7,[1]Plan1!$B$3:$Q$233,N$2,0)</f>
        <v>50403.67752527941</v>
      </c>
      <c r="O7" s="7">
        <f>VLOOKUP($B7,[1]Plan1!$B$3:$Q$233,O$2,0)</f>
        <v>49910.669191946079</v>
      </c>
      <c r="P7" s="7">
        <f>VLOOKUP($B7,[1]Plan1!$B$3:$Q$233,P$2,0)</f>
        <v>49910.669191946079</v>
      </c>
      <c r="Q7" s="21">
        <f>SUM(N7:P7)</f>
        <v>150225.01590917158</v>
      </c>
      <c r="R7" s="7">
        <f>VLOOKUP($B7,[1]Plan1!$B$3:$Q$233,R$2,0)</f>
        <v>49910.669191946079</v>
      </c>
      <c r="S7" s="7">
        <f>VLOOKUP($B7,[1]Plan1!$B$3:$Q$233,S$2,0)</f>
        <v>49910.669191946079</v>
      </c>
      <c r="T7" s="7">
        <f>VLOOKUP($B7,[1]Plan1!$B$3:$Q$233,T$2,0)</f>
        <v>49910.669191946079</v>
      </c>
      <c r="U7" s="21">
        <f>SUM(R7:T7)</f>
        <v>149732.00757583824</v>
      </c>
    </row>
    <row r="8" spans="1:21" x14ac:dyDescent="0.25">
      <c r="A8" s="7"/>
      <c r="B8" s="3" t="s">
        <v>3</v>
      </c>
      <c r="C8" s="4" t="s">
        <v>4</v>
      </c>
      <c r="D8" s="3"/>
      <c r="E8" s="9"/>
      <c r="F8" s="15"/>
      <c r="G8" s="31">
        <f>VLOOKUP($B8,[1]Plan1!$B$3:$Q$233,G$2,0)</f>
        <v>8850.25</v>
      </c>
      <c r="H8" s="35">
        <f>VLOOKUP($B8,[1]Plan1!$B$3:$Q$233,H$2,0)</f>
        <v>1750.4585702823292</v>
      </c>
      <c r="I8" s="36">
        <f>VLOOKUP($B8,[1]Plan1!$B$3:$Q$233,I$2,0)</f>
        <v>1750.4585702823292</v>
      </c>
      <c r="J8" s="7">
        <f>VLOOKUP($B8,[1]Plan1!$B$3:$Q$233,J$2,0)</f>
        <v>1750.4585702823292</v>
      </c>
      <c r="K8" s="7">
        <f>VLOOKUP($B8,[1]Plan1!$B$3:$Q$233,K$2,0)</f>
        <v>1750.4585702823292</v>
      </c>
      <c r="L8" s="7">
        <f>VLOOKUP($B8,[1]Plan1!$B$3:$Q$233,L$2,0)</f>
        <v>1750.4585702823292</v>
      </c>
      <c r="M8" s="22">
        <f t="shared" ref="M8:M71" si="0">SUM(J8:L8)</f>
        <v>5251.3757108469872</v>
      </c>
      <c r="N8" s="7">
        <f>VLOOKUP($B8,[1]Plan1!$B$3:$Q$233,N$2,0)</f>
        <v>1750.4585702823292</v>
      </c>
      <c r="O8" s="7">
        <f>VLOOKUP($B8,[1]Plan1!$B$3:$Q$233,O$2,0)</f>
        <v>1750.4585702823292</v>
      </c>
      <c r="P8" s="7">
        <f>VLOOKUP($B8,[1]Plan1!$B$3:$Q$233,P$2,0)</f>
        <v>1750.4585702823292</v>
      </c>
      <c r="Q8" s="22">
        <f t="shared" ref="Q8:Q71" si="1">SUM(N8:P8)</f>
        <v>5251.3757108469872</v>
      </c>
      <c r="R8" s="7">
        <f>VLOOKUP($B8,[1]Plan1!$B$3:$Q$233,R$2,0)</f>
        <v>1750.4585702823292</v>
      </c>
      <c r="S8" s="7">
        <f>VLOOKUP($B8,[1]Plan1!$B$3:$Q$233,S$2,0)</f>
        <v>1750.4585702823292</v>
      </c>
      <c r="T8" s="7">
        <f>VLOOKUP($B8,[1]Plan1!$B$3:$Q$233,T$2,0)</f>
        <v>1750.4585702823292</v>
      </c>
      <c r="U8" s="22">
        <f t="shared" ref="U8:U71" si="2">SUM(R8:T8)</f>
        <v>5251.3757108469872</v>
      </c>
    </row>
    <row r="9" spans="1:21" x14ac:dyDescent="0.25">
      <c r="A9" s="7"/>
      <c r="B9" s="3" t="s">
        <v>5</v>
      </c>
      <c r="C9" s="4" t="s">
        <v>6</v>
      </c>
      <c r="D9" s="3"/>
      <c r="E9" s="9"/>
      <c r="F9" s="15"/>
      <c r="G9" s="31">
        <f>VLOOKUP($B9,[1]Plan1!$B$3:$Q$233,G$2,0)</f>
        <v>371131.8</v>
      </c>
      <c r="H9" s="35">
        <f>VLOOKUP($B9,[1]Plan1!$B$3:$Q$233,H$2,0)</f>
        <v>585625.81467711076</v>
      </c>
      <c r="I9" s="36">
        <f>VLOOKUP($B9,[1]Plan1!$B$3:$Q$233,I$2,0)</f>
        <v>585625.81467711076</v>
      </c>
      <c r="J9" s="7">
        <f>VLOOKUP($B9,[1]Plan1!$B$3:$Q$233,J$2,0)</f>
        <v>585625.81467711076</v>
      </c>
      <c r="K9" s="7">
        <f>VLOOKUP($B9,[1]Plan1!$B$3:$Q$233,K$2,0)</f>
        <v>380997.06467711087</v>
      </c>
      <c r="L9" s="7">
        <f>VLOOKUP($B9,[1]Plan1!$B$3:$Q$233,L$2,0)</f>
        <v>327211.07717711083</v>
      </c>
      <c r="M9" s="22">
        <f t="shared" si="0"/>
        <v>1293833.9565313323</v>
      </c>
      <c r="N9" s="7">
        <f>VLOOKUP($B9,[1]Plan1!$B$3:$Q$233,N$2,0)</f>
        <v>327211.07717711083</v>
      </c>
      <c r="O9" s="7">
        <f>VLOOKUP($B9,[1]Plan1!$B$3:$Q$233,O$2,0)</f>
        <v>327211.07717711083</v>
      </c>
      <c r="P9" s="7">
        <f>VLOOKUP($B9,[1]Plan1!$B$3:$Q$233,P$2,0)</f>
        <v>327211.07717711083</v>
      </c>
      <c r="Q9" s="22">
        <f t="shared" si="1"/>
        <v>981633.23153133248</v>
      </c>
      <c r="R9" s="7">
        <f>VLOOKUP($B9,[1]Plan1!$B$3:$Q$233,R$2,0)</f>
        <v>327211.07717711083</v>
      </c>
      <c r="S9" s="7">
        <f>VLOOKUP($B9,[1]Plan1!$B$3:$Q$233,S$2,0)</f>
        <v>327211.07717711083</v>
      </c>
      <c r="T9" s="7">
        <f>VLOOKUP($B9,[1]Plan1!$B$3:$Q$233,T$2,0)</f>
        <v>327211.07717711083</v>
      </c>
      <c r="U9" s="22">
        <f t="shared" si="2"/>
        <v>981633.23153133248</v>
      </c>
    </row>
    <row r="10" spans="1:21" x14ac:dyDescent="0.25">
      <c r="A10" s="7"/>
      <c r="B10" s="3" t="s">
        <v>7</v>
      </c>
      <c r="C10" s="4" t="s">
        <v>8</v>
      </c>
      <c r="D10" s="3"/>
      <c r="E10" s="9"/>
      <c r="F10" s="15"/>
      <c r="G10" s="31">
        <f>VLOOKUP($B10,[1]Plan1!$B$3:$Q$233,G$2,0)</f>
        <v>215755.11</v>
      </c>
      <c r="H10" s="35">
        <f>VLOOKUP($B10,[1]Plan1!$B$3:$Q$233,H$2,0)</f>
        <v>20380.116919477488</v>
      </c>
      <c r="I10" s="36">
        <f>VLOOKUP($B10,[1]Plan1!$B$3:$Q$233,I$2,0)</f>
        <v>20380.116919477488</v>
      </c>
      <c r="J10" s="7">
        <f>VLOOKUP($B10,[1]Plan1!$B$3:$Q$233,J$2,0)</f>
        <v>20380.116919477488</v>
      </c>
      <c r="K10" s="7">
        <f>VLOOKUP($B10,[1]Plan1!$B$3:$Q$233,K$2,0)</f>
        <v>20380.116919477488</v>
      </c>
      <c r="L10" s="7">
        <f>VLOOKUP($B10,[1]Plan1!$B$3:$Q$233,L$2,0)</f>
        <v>20380.116919477488</v>
      </c>
      <c r="M10" s="22">
        <f t="shared" si="0"/>
        <v>61140.350758432469</v>
      </c>
      <c r="N10" s="7">
        <f>VLOOKUP($B10,[1]Plan1!$B$3:$Q$233,N$2,0)</f>
        <v>20380.116919477488</v>
      </c>
      <c r="O10" s="7">
        <f>VLOOKUP($B10,[1]Plan1!$B$3:$Q$233,O$2,0)</f>
        <v>20380.116919477488</v>
      </c>
      <c r="P10" s="7">
        <f>VLOOKUP($B10,[1]Plan1!$B$3:$Q$233,P$2,0)</f>
        <v>20380.116919477488</v>
      </c>
      <c r="Q10" s="22">
        <f t="shared" si="1"/>
        <v>61140.350758432469</v>
      </c>
      <c r="R10" s="7">
        <f>VLOOKUP($B10,[1]Plan1!$B$3:$Q$233,R$2,0)</f>
        <v>20380.116919477488</v>
      </c>
      <c r="S10" s="7">
        <f>VLOOKUP($B10,[1]Plan1!$B$3:$Q$233,S$2,0)</f>
        <v>20380.116919477488</v>
      </c>
      <c r="T10" s="7">
        <f>VLOOKUP($B10,[1]Plan1!$B$3:$Q$233,T$2,0)</f>
        <v>20380.116919477488</v>
      </c>
      <c r="U10" s="22">
        <f t="shared" si="2"/>
        <v>61140.350758432469</v>
      </c>
    </row>
    <row r="11" spans="1:21" x14ac:dyDescent="0.25">
      <c r="A11" s="7"/>
      <c r="B11" s="3" t="s">
        <v>9</v>
      </c>
      <c r="C11" s="4" t="s">
        <v>10</v>
      </c>
      <c r="D11" s="3"/>
      <c r="E11" s="9"/>
      <c r="F11" s="15"/>
      <c r="G11" s="31">
        <f>VLOOKUP($B11,[1]Plan1!$B$3:$Q$233,G$2,0)</f>
        <v>0</v>
      </c>
      <c r="H11" s="35">
        <f>VLOOKUP($B11,[1]Plan1!$B$3:$Q$233,H$2,0)</f>
        <v>3800000</v>
      </c>
      <c r="I11" s="36">
        <f>VLOOKUP($B11,[1]Plan1!$B$3:$Q$233,I$2,0)</f>
        <v>3800000</v>
      </c>
      <c r="J11" s="7">
        <f>VLOOKUP($B11,[1]Plan1!$B$3:$Q$233,J$2,0)</f>
        <v>3800000</v>
      </c>
      <c r="K11" s="7">
        <f>VLOOKUP($B11,[1]Plan1!$B$3:$Q$233,K$2,0)</f>
        <v>3800000</v>
      </c>
      <c r="L11" s="7">
        <f>VLOOKUP($B11,[1]Plan1!$B$3:$Q$233,L$2,0)</f>
        <v>3800000</v>
      </c>
      <c r="M11" s="22">
        <f t="shared" si="0"/>
        <v>11400000</v>
      </c>
      <c r="N11" s="7">
        <f>VLOOKUP($B11,[1]Plan1!$B$3:$Q$233,N$2,0)</f>
        <v>3800000</v>
      </c>
      <c r="O11" s="7">
        <f>VLOOKUP($B11,[1]Plan1!$B$3:$Q$233,O$2,0)</f>
        <v>3800000</v>
      </c>
      <c r="P11" s="7">
        <f>VLOOKUP($B11,[1]Plan1!$B$3:$Q$233,P$2,0)</f>
        <v>3800000</v>
      </c>
      <c r="Q11" s="22">
        <f t="shared" si="1"/>
        <v>11400000</v>
      </c>
      <c r="R11" s="7">
        <f>VLOOKUP($B11,[1]Plan1!$B$3:$Q$233,R$2,0)</f>
        <v>3800000</v>
      </c>
      <c r="S11" s="7">
        <f>VLOOKUP($B11,[1]Plan1!$B$3:$Q$233,S$2,0)</f>
        <v>3800000</v>
      </c>
      <c r="T11" s="7">
        <f>VLOOKUP($B11,[1]Plan1!$B$3:$Q$233,T$2,0)</f>
        <v>3800000</v>
      </c>
      <c r="U11" s="22">
        <f t="shared" si="2"/>
        <v>11400000</v>
      </c>
    </row>
    <row r="12" spans="1:21" x14ac:dyDescent="0.25">
      <c r="A12" s="7"/>
      <c r="B12" s="3" t="s">
        <v>11</v>
      </c>
      <c r="C12" s="4" t="s">
        <v>12</v>
      </c>
      <c r="D12" s="3"/>
      <c r="E12" s="9"/>
      <c r="F12" s="15"/>
      <c r="G12" s="31">
        <f>VLOOKUP($B12,[1]Plan1!$B$3:$Q$233,G$2,0)</f>
        <v>55664.61</v>
      </c>
      <c r="H12" s="35">
        <f>VLOOKUP($B12,[1]Plan1!$B$3:$Q$233,H$2,0)</f>
        <v>230405.9130822485</v>
      </c>
      <c r="I12" s="36">
        <f>VLOOKUP($B12,[1]Plan1!$B$3:$Q$233,I$2,0)</f>
        <v>230405.9130822485</v>
      </c>
      <c r="J12" s="7">
        <f>VLOOKUP($B12,[1]Plan1!$B$3:$Q$233,J$2,0)</f>
        <v>230405.9130822485</v>
      </c>
      <c r="K12" s="7">
        <f>VLOOKUP($B12,[1]Plan1!$B$3:$Q$233,K$2,0)</f>
        <v>230405.9130822485</v>
      </c>
      <c r="L12" s="7">
        <f>VLOOKUP($B12,[1]Plan1!$B$3:$Q$233,L$2,0)</f>
        <v>230405.9130822485</v>
      </c>
      <c r="M12" s="22">
        <f t="shared" si="0"/>
        <v>691217.73924674548</v>
      </c>
      <c r="N12" s="7">
        <f>VLOOKUP($B12,[1]Plan1!$B$3:$Q$233,N$2,0)</f>
        <v>230405.9130822485</v>
      </c>
      <c r="O12" s="7">
        <f>VLOOKUP($B12,[1]Plan1!$B$3:$Q$233,O$2,0)</f>
        <v>127886.61974891537</v>
      </c>
      <c r="P12" s="7">
        <f>VLOOKUP($B12,[1]Plan1!$B$3:$Q$233,P$2,0)</f>
        <v>66646.299748915189</v>
      </c>
      <c r="Q12" s="22">
        <f t="shared" si="1"/>
        <v>424938.83258007903</v>
      </c>
      <c r="R12" s="7">
        <f>VLOOKUP($B12,[1]Plan1!$B$3:$Q$233,R$2,0)</f>
        <v>66646.299748915189</v>
      </c>
      <c r="S12" s="7">
        <f>VLOOKUP($B12,[1]Plan1!$B$3:$Q$233,S$2,0)</f>
        <v>66646.299748915189</v>
      </c>
      <c r="T12" s="7">
        <f>VLOOKUP($B12,[1]Plan1!$B$3:$Q$233,T$2,0)</f>
        <v>66646.299748915189</v>
      </c>
      <c r="U12" s="22">
        <f t="shared" si="2"/>
        <v>199938.89924674557</v>
      </c>
    </row>
    <row r="13" spans="1:21" x14ac:dyDescent="0.25">
      <c r="A13" s="7"/>
      <c r="B13" s="3" t="s">
        <v>13</v>
      </c>
      <c r="C13" s="4" t="s">
        <v>14</v>
      </c>
      <c r="D13" s="3"/>
      <c r="E13" s="9"/>
      <c r="F13" s="15"/>
      <c r="G13" s="31">
        <f>VLOOKUP($B13,[1]Plan1!$B$3:$Q$233,G$2,0)</f>
        <v>0</v>
      </c>
      <c r="H13" s="35">
        <f>VLOOKUP($B13,[1]Plan1!$B$3:$Q$233,H$2,0)</f>
        <v>214.01260947744052</v>
      </c>
      <c r="I13" s="36">
        <f>VLOOKUP($B13,[1]Plan1!$B$3:$Q$233,I$2,0)</f>
        <v>214.01260947744052</v>
      </c>
      <c r="J13" s="7">
        <f>VLOOKUP($B13,[1]Plan1!$B$3:$Q$233,J$2,0)</f>
        <v>214.01260947744052</v>
      </c>
      <c r="K13" s="7">
        <f>VLOOKUP($B13,[1]Plan1!$B$3:$Q$233,K$2,0)</f>
        <v>214.01260947744052</v>
      </c>
      <c r="L13" s="7">
        <f>VLOOKUP($B13,[1]Plan1!$B$3:$Q$233,L$2,0)</f>
        <v>214.01260947744052</v>
      </c>
      <c r="M13" s="22">
        <f t="shared" si="0"/>
        <v>642.03782843232159</v>
      </c>
      <c r="N13" s="7">
        <f>VLOOKUP($B13,[1]Plan1!$B$3:$Q$233,N$2,0)</f>
        <v>214.01260947744052</v>
      </c>
      <c r="O13" s="7">
        <f>VLOOKUP($B13,[1]Plan1!$B$3:$Q$233,O$2,0)</f>
        <v>214.01260947744052</v>
      </c>
      <c r="P13" s="7">
        <f>VLOOKUP($B13,[1]Plan1!$B$3:$Q$233,P$2,0)</f>
        <v>214.01260947744052</v>
      </c>
      <c r="Q13" s="22">
        <f t="shared" si="1"/>
        <v>642.03782843232159</v>
      </c>
      <c r="R13" s="7">
        <f>VLOOKUP($B13,[1]Plan1!$B$3:$Q$233,R$2,0)</f>
        <v>214.01260947744052</v>
      </c>
      <c r="S13" s="7">
        <f>VLOOKUP($B13,[1]Plan1!$B$3:$Q$233,S$2,0)</f>
        <v>214.01260947744052</v>
      </c>
      <c r="T13" s="7">
        <f>VLOOKUP($B13,[1]Plan1!$B$3:$Q$233,T$2,0)</f>
        <v>214.01260947744052</v>
      </c>
      <c r="U13" s="22">
        <f t="shared" si="2"/>
        <v>642.03782843232159</v>
      </c>
    </row>
    <row r="14" spans="1:21" x14ac:dyDescent="0.25">
      <c r="A14" s="7"/>
      <c r="B14" s="3" t="s">
        <v>15</v>
      </c>
      <c r="C14" s="4" t="s">
        <v>16</v>
      </c>
      <c r="D14" s="3"/>
      <c r="E14" s="9"/>
      <c r="F14" s="15"/>
      <c r="G14" s="31">
        <f>VLOOKUP($B14,[1]Plan1!$B$3:$Q$233,G$2,0)</f>
        <v>0</v>
      </c>
      <c r="H14" s="35">
        <f>VLOOKUP($B14,[1]Plan1!$B$3:$Q$233,H$2,0)</f>
        <v>66401.133381865293</v>
      </c>
      <c r="I14" s="36">
        <f>VLOOKUP($B14,[1]Plan1!$B$3:$Q$233,I$2,0)</f>
        <v>66401.133381865293</v>
      </c>
      <c r="J14" s="7">
        <f>VLOOKUP($B14,[1]Plan1!$B$3:$Q$233,J$2,0)</f>
        <v>66401.133381865293</v>
      </c>
      <c r="K14" s="7">
        <f>VLOOKUP($B14,[1]Plan1!$B$3:$Q$233,K$2,0)</f>
        <v>66401.133381865293</v>
      </c>
      <c r="L14" s="7">
        <f>VLOOKUP($B14,[1]Plan1!$B$3:$Q$233,L$2,0)</f>
        <v>66401.133381865293</v>
      </c>
      <c r="M14" s="22">
        <f t="shared" si="0"/>
        <v>199203.40014559589</v>
      </c>
      <c r="N14" s="7">
        <f>VLOOKUP($B14,[1]Plan1!$B$3:$Q$233,N$2,0)</f>
        <v>66401.133381865293</v>
      </c>
      <c r="O14" s="7">
        <f>VLOOKUP($B14,[1]Plan1!$B$3:$Q$233,O$2,0)</f>
        <v>66401.133381865293</v>
      </c>
      <c r="P14" s="7">
        <f>VLOOKUP($B14,[1]Plan1!$B$3:$Q$233,P$2,0)</f>
        <v>66401.133381865293</v>
      </c>
      <c r="Q14" s="22">
        <f t="shared" si="1"/>
        <v>199203.40014559589</v>
      </c>
      <c r="R14" s="7">
        <f>VLOOKUP($B14,[1]Plan1!$B$3:$Q$233,R$2,0)</f>
        <v>66401.133381865293</v>
      </c>
      <c r="S14" s="7">
        <f>VLOOKUP($B14,[1]Plan1!$B$3:$Q$233,S$2,0)</f>
        <v>66401.133381865293</v>
      </c>
      <c r="T14" s="7">
        <f>VLOOKUP($B14,[1]Plan1!$B$3:$Q$233,T$2,0)</f>
        <v>66401.133381865293</v>
      </c>
      <c r="U14" s="22">
        <f t="shared" si="2"/>
        <v>199203.40014559589</v>
      </c>
    </row>
    <row r="15" spans="1:21" x14ac:dyDescent="0.25">
      <c r="A15" s="7"/>
      <c r="B15" s="3" t="s">
        <v>17</v>
      </c>
      <c r="C15" s="4" t="s">
        <v>18</v>
      </c>
      <c r="D15" s="3"/>
      <c r="E15" s="9"/>
      <c r="F15" s="15"/>
      <c r="G15" s="31">
        <f>VLOOKUP($B15,[1]Plan1!$B$3:$Q$233,G$2,0)</f>
        <v>52917.600000000006</v>
      </c>
      <c r="H15" s="35">
        <f>VLOOKUP($B15,[1]Plan1!$B$3:$Q$233,H$2,0)</f>
        <v>53285.5854451458</v>
      </c>
      <c r="I15" s="36">
        <f>VLOOKUP($B15,[1]Plan1!$B$3:$Q$233,I$2,0)</f>
        <v>53285.5854451458</v>
      </c>
      <c r="J15" s="7">
        <f>VLOOKUP($B15,[1]Plan1!$B$3:$Q$233,J$2,0)</f>
        <v>53285.5854451458</v>
      </c>
      <c r="K15" s="7">
        <f>VLOOKUP($B15,[1]Plan1!$B$3:$Q$233,K$2,0)</f>
        <v>53285.5854451458</v>
      </c>
      <c r="L15" s="7">
        <f>VLOOKUP($B15,[1]Plan1!$B$3:$Q$233,L$2,0)</f>
        <v>53285.5854451458</v>
      </c>
      <c r="M15" s="22">
        <f t="shared" si="0"/>
        <v>159856.75633543741</v>
      </c>
      <c r="N15" s="7">
        <f>VLOOKUP($B15,[1]Plan1!$B$3:$Q$233,N$2,0)</f>
        <v>33973.240445145828</v>
      </c>
      <c r="O15" s="7">
        <f>VLOOKUP($B15,[1]Plan1!$B$3:$Q$233,O$2,0)</f>
        <v>6543.0062784791353</v>
      </c>
      <c r="P15" s="7">
        <f>VLOOKUP($B15,[1]Plan1!$B$3:$Q$233,P$2,0)</f>
        <v>6543.0062784791353</v>
      </c>
      <c r="Q15" s="22">
        <f t="shared" si="1"/>
        <v>47059.253002104102</v>
      </c>
      <c r="R15" s="7">
        <f>VLOOKUP($B15,[1]Plan1!$B$3:$Q$233,R$2,0)</f>
        <v>6543.0062784791353</v>
      </c>
      <c r="S15" s="7">
        <f>VLOOKUP($B15,[1]Plan1!$B$3:$Q$233,S$2,0)</f>
        <v>6543.0062784791353</v>
      </c>
      <c r="T15" s="7">
        <f>VLOOKUP($B15,[1]Plan1!$B$3:$Q$233,T$2,0)</f>
        <v>6543.0062784791353</v>
      </c>
      <c r="U15" s="22">
        <f t="shared" si="2"/>
        <v>19629.018835437404</v>
      </c>
    </row>
    <row r="16" spans="1:21" x14ac:dyDescent="0.25">
      <c r="A16" s="7"/>
      <c r="B16" s="3" t="s">
        <v>19</v>
      </c>
      <c r="C16" s="4" t="s">
        <v>20</v>
      </c>
      <c r="D16" s="3"/>
      <c r="E16" s="9"/>
      <c r="F16" s="15"/>
      <c r="G16" s="31">
        <f>VLOOKUP($B16,[1]Plan1!$B$3:$Q$233,G$2,0)</f>
        <v>134705.10999999999</v>
      </c>
      <c r="H16" s="35">
        <f>VLOOKUP($B16,[1]Plan1!$B$3:$Q$233,H$2,0)</f>
        <v>41305.492387118371</v>
      </c>
      <c r="I16" s="36">
        <f>VLOOKUP($B16,[1]Plan1!$B$3:$Q$233,I$2,0)</f>
        <v>41305.492387118371</v>
      </c>
      <c r="J16" s="7">
        <f>VLOOKUP($B16,[1]Plan1!$B$3:$Q$233,J$2,0)</f>
        <v>41305.492387118371</v>
      </c>
      <c r="K16" s="7">
        <f>VLOOKUP($B16,[1]Plan1!$B$3:$Q$233,K$2,0)</f>
        <v>41305.492387118371</v>
      </c>
      <c r="L16" s="7">
        <f>VLOOKUP($B16,[1]Plan1!$B$3:$Q$233,L$2,0)</f>
        <v>41305.492387118371</v>
      </c>
      <c r="M16" s="22">
        <f t="shared" si="0"/>
        <v>123916.47716135511</v>
      </c>
      <c r="N16" s="7">
        <f>VLOOKUP($B16,[1]Plan1!$B$3:$Q$233,N$2,0)</f>
        <v>40564.492387118371</v>
      </c>
      <c r="O16" s="7">
        <f>VLOOKUP($B16,[1]Plan1!$B$3:$Q$233,O$2,0)</f>
        <v>38947.159053785035</v>
      </c>
      <c r="P16" s="7">
        <f>VLOOKUP($B16,[1]Plan1!$B$3:$Q$233,P$2,0)</f>
        <v>38947.159053785035</v>
      </c>
      <c r="Q16" s="22">
        <f t="shared" si="1"/>
        <v>118458.81049468843</v>
      </c>
      <c r="R16" s="7">
        <f>VLOOKUP($B16,[1]Plan1!$B$3:$Q$233,R$2,0)</f>
        <v>38947.159053785035</v>
      </c>
      <c r="S16" s="7">
        <f>VLOOKUP($B16,[1]Plan1!$B$3:$Q$233,S$2,0)</f>
        <v>38947.159053785035</v>
      </c>
      <c r="T16" s="7">
        <f>VLOOKUP($B16,[1]Plan1!$B$3:$Q$233,T$2,0)</f>
        <v>38947.159053785035</v>
      </c>
      <c r="U16" s="22">
        <f t="shared" si="2"/>
        <v>116841.47716135511</v>
      </c>
    </row>
    <row r="17" spans="1:21" x14ac:dyDescent="0.25">
      <c r="A17" s="7"/>
      <c r="B17" s="3" t="s">
        <v>21</v>
      </c>
      <c r="C17" s="4" t="s">
        <v>22</v>
      </c>
      <c r="D17" s="3"/>
      <c r="E17" s="9"/>
      <c r="F17" s="15"/>
      <c r="G17" s="31">
        <f>VLOOKUP($B17,[1]Plan1!$B$3:$Q$233,G$2,0)</f>
        <v>200624.5</v>
      </c>
      <c r="H17" s="35">
        <f>VLOOKUP($B17,[1]Plan1!$B$3:$Q$233,H$2,0)</f>
        <v>10749.678950211475</v>
      </c>
      <c r="I17" s="36">
        <f>VLOOKUP($B17,[1]Plan1!$B$3:$Q$233,I$2,0)</f>
        <v>10749.678950211475</v>
      </c>
      <c r="J17" s="7">
        <f>VLOOKUP($B17,[1]Plan1!$B$3:$Q$233,J$2,0)</f>
        <v>10749.678950211475</v>
      </c>
      <c r="K17" s="7">
        <f>VLOOKUP($B17,[1]Plan1!$B$3:$Q$233,K$2,0)</f>
        <v>10749.678950211475</v>
      </c>
      <c r="L17" s="7">
        <f>VLOOKUP($B17,[1]Plan1!$B$3:$Q$233,L$2,0)</f>
        <v>10749.678950211475</v>
      </c>
      <c r="M17" s="22">
        <f t="shared" si="0"/>
        <v>32249.036850634424</v>
      </c>
      <c r="N17" s="7">
        <f>VLOOKUP($B17,[1]Plan1!$B$3:$Q$233,N$2,0)</f>
        <v>10749.678950211475</v>
      </c>
      <c r="O17" s="7">
        <f>VLOOKUP($B17,[1]Plan1!$B$3:$Q$233,O$2,0)</f>
        <v>10749.678950211475</v>
      </c>
      <c r="P17" s="7">
        <f>VLOOKUP($B17,[1]Plan1!$B$3:$Q$233,P$2,0)</f>
        <v>10749.678950211475</v>
      </c>
      <c r="Q17" s="22">
        <f t="shared" si="1"/>
        <v>32249.036850634424</v>
      </c>
      <c r="R17" s="7">
        <f>VLOOKUP($B17,[1]Plan1!$B$3:$Q$233,R$2,0)</f>
        <v>10749.678950211475</v>
      </c>
      <c r="S17" s="7">
        <f>VLOOKUP($B17,[1]Plan1!$B$3:$Q$233,S$2,0)</f>
        <v>10749.678950211475</v>
      </c>
      <c r="T17" s="7">
        <f>VLOOKUP($B17,[1]Plan1!$B$3:$Q$233,T$2,0)</f>
        <v>10749.678950211475</v>
      </c>
      <c r="U17" s="22">
        <f t="shared" si="2"/>
        <v>32249.036850634424</v>
      </c>
    </row>
    <row r="18" spans="1:21" x14ac:dyDescent="0.25">
      <c r="A18" s="7"/>
      <c r="B18" s="3" t="s">
        <v>23</v>
      </c>
      <c r="C18" s="4" t="s">
        <v>24</v>
      </c>
      <c r="D18" s="3"/>
      <c r="E18" s="9"/>
      <c r="F18" s="15"/>
      <c r="G18" s="31">
        <f>VLOOKUP($B18,[1]Plan1!$B$3:$Q$233,G$2,0)</f>
        <v>0</v>
      </c>
      <c r="H18" s="35">
        <f>VLOOKUP($B18,[1]Plan1!$B$3:$Q$233,H$2,0)</f>
        <v>2935.8538746691816</v>
      </c>
      <c r="I18" s="36">
        <f>VLOOKUP($B18,[1]Plan1!$B$3:$Q$233,I$2,0)</f>
        <v>2935.8538746691816</v>
      </c>
      <c r="J18" s="7">
        <f>VLOOKUP($B18,[1]Plan1!$B$3:$Q$233,J$2,0)</f>
        <v>2935.8538746691816</v>
      </c>
      <c r="K18" s="7">
        <f>VLOOKUP($B18,[1]Plan1!$B$3:$Q$233,K$2,0)</f>
        <v>2935.8538746691816</v>
      </c>
      <c r="L18" s="7">
        <f>VLOOKUP($B18,[1]Plan1!$B$3:$Q$233,L$2,0)</f>
        <v>2935.8538746691816</v>
      </c>
      <c r="M18" s="22">
        <f t="shared" si="0"/>
        <v>8807.5616240075451</v>
      </c>
      <c r="N18" s="7">
        <f>VLOOKUP($B18,[1]Plan1!$B$3:$Q$233,N$2,0)</f>
        <v>2935.8538746691816</v>
      </c>
      <c r="O18" s="7">
        <f>VLOOKUP($B18,[1]Plan1!$B$3:$Q$233,O$2,0)</f>
        <v>2935.8538746691816</v>
      </c>
      <c r="P18" s="7">
        <f>VLOOKUP($B18,[1]Plan1!$B$3:$Q$233,P$2,0)</f>
        <v>2935.8538746691816</v>
      </c>
      <c r="Q18" s="22">
        <f t="shared" si="1"/>
        <v>8807.5616240075451</v>
      </c>
      <c r="R18" s="7">
        <f>VLOOKUP($B18,[1]Plan1!$B$3:$Q$233,R$2,0)</f>
        <v>2935.8538746691816</v>
      </c>
      <c r="S18" s="7">
        <f>VLOOKUP($B18,[1]Plan1!$B$3:$Q$233,S$2,0)</f>
        <v>2935.8538746691816</v>
      </c>
      <c r="T18" s="7">
        <f>VLOOKUP($B18,[1]Plan1!$B$3:$Q$233,T$2,0)</f>
        <v>2935.8538746691816</v>
      </c>
      <c r="U18" s="22">
        <f t="shared" si="2"/>
        <v>8807.5616240075451</v>
      </c>
    </row>
    <row r="19" spans="1:21" x14ac:dyDescent="0.25">
      <c r="A19" s="7"/>
      <c r="B19" s="3" t="s">
        <v>25</v>
      </c>
      <c r="C19" s="4" t="s">
        <v>26</v>
      </c>
      <c r="D19" s="3"/>
      <c r="E19" s="9"/>
      <c r="F19" s="15"/>
      <c r="G19" s="31">
        <f>VLOOKUP($B19,[1]Plan1!$B$3:$Q$233,G$2,0)</f>
        <v>0</v>
      </c>
      <c r="H19" s="35">
        <f>VLOOKUP($B19,[1]Plan1!$B$3:$Q$233,H$2,0)</f>
        <v>12958.680561758432</v>
      </c>
      <c r="I19" s="36">
        <f>VLOOKUP($B19,[1]Plan1!$B$3:$Q$233,I$2,0)</f>
        <v>12958.680561758432</v>
      </c>
      <c r="J19" s="7">
        <f>VLOOKUP($B19,[1]Plan1!$B$3:$Q$233,J$2,0)</f>
        <v>12958.680561758432</v>
      </c>
      <c r="K19" s="7">
        <f>VLOOKUP($B19,[1]Plan1!$B$3:$Q$233,K$2,0)</f>
        <v>12958.680561758432</v>
      </c>
      <c r="L19" s="7">
        <f>VLOOKUP($B19,[1]Plan1!$B$3:$Q$233,L$2,0)</f>
        <v>12958.680561758432</v>
      </c>
      <c r="M19" s="22">
        <f t="shared" si="0"/>
        <v>38876.041685275297</v>
      </c>
      <c r="N19" s="7">
        <f>VLOOKUP($B19,[1]Plan1!$B$3:$Q$233,N$2,0)</f>
        <v>12958.680561758432</v>
      </c>
      <c r="O19" s="7">
        <f>VLOOKUP($B19,[1]Plan1!$B$3:$Q$233,O$2,0)</f>
        <v>12958.680561758432</v>
      </c>
      <c r="P19" s="7">
        <f>VLOOKUP($B19,[1]Plan1!$B$3:$Q$233,P$2,0)</f>
        <v>12958.680561758432</v>
      </c>
      <c r="Q19" s="22">
        <f t="shared" si="1"/>
        <v>38876.041685275297</v>
      </c>
      <c r="R19" s="7">
        <f>VLOOKUP($B19,[1]Plan1!$B$3:$Q$233,R$2,0)</f>
        <v>12958.680561758432</v>
      </c>
      <c r="S19" s="7">
        <f>VLOOKUP($B19,[1]Plan1!$B$3:$Q$233,S$2,0)</f>
        <v>12958.680561758432</v>
      </c>
      <c r="T19" s="7">
        <f>VLOOKUP($B19,[1]Plan1!$B$3:$Q$233,T$2,0)</f>
        <v>12958.680561758432</v>
      </c>
      <c r="U19" s="22">
        <f t="shared" si="2"/>
        <v>38876.041685275297</v>
      </c>
    </row>
    <row r="20" spans="1:21" x14ac:dyDescent="0.25">
      <c r="A20" s="7"/>
      <c r="B20" s="3" t="s">
        <v>27</v>
      </c>
      <c r="C20" s="4" t="s">
        <v>28</v>
      </c>
      <c r="D20" s="3"/>
      <c r="E20" s="9"/>
      <c r="F20" s="15"/>
      <c r="G20" s="31">
        <f>VLOOKUP($B20,[1]Plan1!$B$3:$Q$233,G$2,0)</f>
        <v>0</v>
      </c>
      <c r="H20" s="35">
        <f>VLOOKUP($B20,[1]Plan1!$B$3:$Q$233,H$2,0)</f>
        <v>170000</v>
      </c>
      <c r="I20" s="36">
        <f>VLOOKUP($B20,[1]Plan1!$B$3:$Q$233,I$2,0)</f>
        <v>170000</v>
      </c>
      <c r="J20" s="7">
        <f>VLOOKUP($B20,[1]Plan1!$B$3:$Q$233,J$2,0)</f>
        <v>170000</v>
      </c>
      <c r="K20" s="7">
        <f>VLOOKUP($B20,[1]Plan1!$B$3:$Q$233,K$2,0)</f>
        <v>170000</v>
      </c>
      <c r="L20" s="7">
        <f>VLOOKUP($B20,[1]Plan1!$B$3:$Q$233,L$2,0)</f>
        <v>170000</v>
      </c>
      <c r="M20" s="22">
        <f t="shared" si="0"/>
        <v>510000</v>
      </c>
      <c r="N20" s="7">
        <f>VLOOKUP($B20,[1]Plan1!$B$3:$Q$233,N$2,0)</f>
        <v>170000</v>
      </c>
      <c r="O20" s="7">
        <f>VLOOKUP($B20,[1]Plan1!$B$3:$Q$233,O$2,0)</f>
        <v>170000</v>
      </c>
      <c r="P20" s="7">
        <f>VLOOKUP($B20,[1]Plan1!$B$3:$Q$233,P$2,0)</f>
        <v>170000</v>
      </c>
      <c r="Q20" s="22">
        <f t="shared" si="1"/>
        <v>510000</v>
      </c>
      <c r="R20" s="7">
        <f>VLOOKUP($B20,[1]Plan1!$B$3:$Q$233,R$2,0)</f>
        <v>170000</v>
      </c>
      <c r="S20" s="7">
        <f>VLOOKUP($B20,[1]Plan1!$B$3:$Q$233,S$2,0)</f>
        <v>170000</v>
      </c>
      <c r="T20" s="7">
        <f>VLOOKUP($B20,[1]Plan1!$B$3:$Q$233,T$2,0)</f>
        <v>166153</v>
      </c>
      <c r="U20" s="22">
        <f t="shared" si="2"/>
        <v>506153</v>
      </c>
    </row>
    <row r="21" spans="1:21" x14ac:dyDescent="0.25">
      <c r="A21" s="7"/>
      <c r="B21" s="3" t="s">
        <v>29</v>
      </c>
      <c r="C21" s="4" t="s">
        <v>30</v>
      </c>
      <c r="D21" s="3"/>
      <c r="E21" s="9"/>
      <c r="F21" s="15"/>
      <c r="G21" s="31">
        <f>VLOOKUP($B21,[1]Plan1!$B$3:$Q$233,G$2,0)</f>
        <v>0</v>
      </c>
      <c r="H21" s="35">
        <f>VLOOKUP($B21,[1]Plan1!$B$3:$Q$233,H$2,0)</f>
        <v>12156.706697832888</v>
      </c>
      <c r="I21" s="36">
        <f>VLOOKUP($B21,[1]Plan1!$B$3:$Q$233,I$2,0)</f>
        <v>12156.706697832888</v>
      </c>
      <c r="J21" s="7">
        <f>VLOOKUP($B21,[1]Plan1!$B$3:$Q$233,J$2,0)</f>
        <v>12156.706697832888</v>
      </c>
      <c r="K21" s="7">
        <f>VLOOKUP($B21,[1]Plan1!$B$3:$Q$233,K$2,0)</f>
        <v>12156.706697832888</v>
      </c>
      <c r="L21" s="7">
        <f>VLOOKUP($B21,[1]Plan1!$B$3:$Q$233,L$2,0)</f>
        <v>12156.706697832888</v>
      </c>
      <c r="M21" s="22">
        <f t="shared" si="0"/>
        <v>36470.120093498663</v>
      </c>
      <c r="N21" s="7">
        <f>VLOOKUP($B21,[1]Plan1!$B$3:$Q$233,N$2,0)</f>
        <v>12156.706697832888</v>
      </c>
      <c r="O21" s="7">
        <f>VLOOKUP($B21,[1]Plan1!$B$3:$Q$233,O$2,0)</f>
        <v>12156.706697832888</v>
      </c>
      <c r="P21" s="7">
        <f>VLOOKUP($B21,[1]Plan1!$B$3:$Q$233,P$2,0)</f>
        <v>12156.706697832888</v>
      </c>
      <c r="Q21" s="22">
        <f t="shared" si="1"/>
        <v>36470.120093498663</v>
      </c>
      <c r="R21" s="7">
        <f>VLOOKUP($B21,[1]Plan1!$B$3:$Q$233,R$2,0)</f>
        <v>12156.706697832888</v>
      </c>
      <c r="S21" s="7">
        <f>VLOOKUP($B21,[1]Plan1!$B$3:$Q$233,S$2,0)</f>
        <v>12156.706697832888</v>
      </c>
      <c r="T21" s="7">
        <f>VLOOKUP($B21,[1]Plan1!$B$3:$Q$233,T$2,0)</f>
        <v>12156.706697832888</v>
      </c>
      <c r="U21" s="22">
        <f t="shared" si="2"/>
        <v>36470.120093498663</v>
      </c>
    </row>
    <row r="22" spans="1:21" x14ac:dyDescent="0.25">
      <c r="A22" s="7"/>
      <c r="B22" s="3" t="s">
        <v>31</v>
      </c>
      <c r="C22" s="4" t="s">
        <v>32</v>
      </c>
      <c r="D22" s="3"/>
      <c r="E22" s="9"/>
      <c r="F22" s="15"/>
      <c r="G22" s="31">
        <f>VLOOKUP($B22,[1]Plan1!$B$3:$Q$233,G$2,0)</f>
        <v>0</v>
      </c>
      <c r="H22" s="35">
        <f>VLOOKUP($B22,[1]Plan1!$B$3:$Q$233,H$2,0)</f>
        <v>300000</v>
      </c>
      <c r="I22" s="36">
        <f>VLOOKUP($B22,[1]Plan1!$B$3:$Q$233,I$2,0)</f>
        <v>300000</v>
      </c>
      <c r="J22" s="7">
        <f>VLOOKUP($B22,[1]Plan1!$B$3:$Q$233,J$2,0)</f>
        <v>300000</v>
      </c>
      <c r="K22" s="7">
        <f>VLOOKUP($B22,[1]Plan1!$B$3:$Q$233,K$2,0)</f>
        <v>300000</v>
      </c>
      <c r="L22" s="7">
        <f>VLOOKUP($B22,[1]Plan1!$B$3:$Q$233,L$2,0)</f>
        <v>300000</v>
      </c>
      <c r="M22" s="22">
        <f t="shared" si="0"/>
        <v>900000</v>
      </c>
      <c r="N22" s="7">
        <f>VLOOKUP($B22,[1]Plan1!$B$3:$Q$233,N$2,0)</f>
        <v>300000</v>
      </c>
      <c r="O22" s="7">
        <f>VLOOKUP($B22,[1]Plan1!$B$3:$Q$233,O$2,0)</f>
        <v>300000</v>
      </c>
      <c r="P22" s="7">
        <f>VLOOKUP($B22,[1]Plan1!$B$3:$Q$233,P$2,0)</f>
        <v>300000</v>
      </c>
      <c r="Q22" s="22">
        <f t="shared" si="1"/>
        <v>900000</v>
      </c>
      <c r="R22" s="7">
        <f>VLOOKUP($B22,[1]Plan1!$B$3:$Q$233,R$2,0)</f>
        <v>300000</v>
      </c>
      <c r="S22" s="7">
        <f>VLOOKUP($B22,[1]Plan1!$B$3:$Q$233,S$2,0)</f>
        <v>300000</v>
      </c>
      <c r="T22" s="7">
        <f>VLOOKUP($B22,[1]Plan1!$B$3:$Q$233,T$2,0)</f>
        <v>300000</v>
      </c>
      <c r="U22" s="22">
        <f t="shared" si="2"/>
        <v>900000</v>
      </c>
    </row>
    <row r="23" spans="1:21" x14ac:dyDescent="0.25">
      <c r="A23" s="7"/>
      <c r="B23" s="3" t="s">
        <v>33</v>
      </c>
      <c r="C23" s="4" t="s">
        <v>34</v>
      </c>
      <c r="D23" s="3"/>
      <c r="E23" s="9"/>
      <c r="F23" s="15"/>
      <c r="G23" s="31">
        <f>VLOOKUP($B23,[1]Plan1!$B$3:$Q$233,G$2,0)</f>
        <v>155791.60999999999</v>
      </c>
      <c r="H23" s="35">
        <f>VLOOKUP($B23,[1]Plan1!$B$3:$Q$233,H$2,0)</f>
        <v>80333.261698368267</v>
      </c>
      <c r="I23" s="36">
        <f>VLOOKUP($B23,[1]Plan1!$B$3:$Q$233,I$2,0)</f>
        <v>80333.261698368267</v>
      </c>
      <c r="J23" s="7">
        <f>VLOOKUP($B23,[1]Plan1!$B$3:$Q$233,J$2,0)</f>
        <v>80333.261698368267</v>
      </c>
      <c r="K23" s="7">
        <f>VLOOKUP($B23,[1]Plan1!$B$3:$Q$233,K$2,0)</f>
        <v>63108.77169836824</v>
      </c>
      <c r="L23" s="7">
        <f>VLOOKUP($B23,[1]Plan1!$B$3:$Q$233,L$2,0)</f>
        <v>29233.889198368262</v>
      </c>
      <c r="M23" s="22">
        <f t="shared" si="0"/>
        <v>172675.92259510478</v>
      </c>
      <c r="N23" s="7">
        <f>VLOOKUP($B23,[1]Plan1!$B$3:$Q$233,N$2,0)</f>
        <v>29233.889198368262</v>
      </c>
      <c r="O23" s="7">
        <f>VLOOKUP($B23,[1]Plan1!$B$3:$Q$233,O$2,0)</f>
        <v>29233.889198368262</v>
      </c>
      <c r="P23" s="7">
        <f>VLOOKUP($B23,[1]Plan1!$B$3:$Q$233,P$2,0)</f>
        <v>29233.889198368262</v>
      </c>
      <c r="Q23" s="22">
        <f t="shared" si="1"/>
        <v>87701.66759510478</v>
      </c>
      <c r="R23" s="7">
        <f>VLOOKUP($B23,[1]Plan1!$B$3:$Q$233,R$2,0)</f>
        <v>29233.889198368262</v>
      </c>
      <c r="S23" s="7">
        <f>VLOOKUP($B23,[1]Plan1!$B$3:$Q$233,S$2,0)</f>
        <v>29233.889198368262</v>
      </c>
      <c r="T23" s="7">
        <f>VLOOKUP($B23,[1]Plan1!$B$3:$Q$233,T$2,0)</f>
        <v>29233.889198368262</v>
      </c>
      <c r="U23" s="22">
        <f t="shared" si="2"/>
        <v>87701.66759510478</v>
      </c>
    </row>
    <row r="24" spans="1:21" x14ac:dyDescent="0.25">
      <c r="A24" s="7"/>
      <c r="B24" s="3" t="s">
        <v>35</v>
      </c>
      <c r="C24" s="4" t="s">
        <v>36</v>
      </c>
      <c r="D24" s="3"/>
      <c r="E24" s="9"/>
      <c r="F24" s="15"/>
      <c r="G24" s="31">
        <f>VLOOKUP($B24,[1]Plan1!$B$3:$Q$233,G$2,0)</f>
        <v>82246.720000000001</v>
      </c>
      <c r="H24" s="35">
        <f>VLOOKUP($B24,[1]Plan1!$B$3:$Q$233,H$2,0)</f>
        <v>174658.74357019493</v>
      </c>
      <c r="I24" s="36">
        <f>VLOOKUP($B24,[1]Plan1!$B$3:$Q$233,I$2,0)</f>
        <v>174658.74357019493</v>
      </c>
      <c r="J24" s="7">
        <f>VLOOKUP($B24,[1]Plan1!$B$3:$Q$233,J$2,0)</f>
        <v>174658.74357019493</v>
      </c>
      <c r="K24" s="7">
        <f>VLOOKUP($B24,[1]Plan1!$B$3:$Q$233,K$2,0)</f>
        <v>174658.74357019493</v>
      </c>
      <c r="L24" s="7">
        <f>VLOOKUP($B24,[1]Plan1!$B$3:$Q$233,L$2,0)</f>
        <v>174658.74357019493</v>
      </c>
      <c r="M24" s="22">
        <f t="shared" si="0"/>
        <v>523976.23071058479</v>
      </c>
      <c r="N24" s="7">
        <f>VLOOKUP($B24,[1]Plan1!$B$3:$Q$233,N$2,0)</f>
        <v>174658.74357019493</v>
      </c>
      <c r="O24" s="7">
        <f>VLOOKUP($B24,[1]Plan1!$B$3:$Q$233,O$2,0)</f>
        <v>174658.74357019493</v>
      </c>
      <c r="P24" s="7">
        <f>VLOOKUP($B24,[1]Plan1!$B$3:$Q$233,P$2,0)</f>
        <v>174658.74357019493</v>
      </c>
      <c r="Q24" s="22">
        <f t="shared" si="1"/>
        <v>523976.23071058479</v>
      </c>
      <c r="R24" s="7">
        <f>VLOOKUP($B24,[1]Plan1!$B$3:$Q$233,R$2,0)</f>
        <v>134590.17107019504</v>
      </c>
      <c r="S24" s="7">
        <f>VLOOKUP($B24,[1]Plan1!$B$3:$Q$233,S$2,0)</f>
        <v>101672.5377368616</v>
      </c>
      <c r="T24" s="7">
        <f>VLOOKUP($B24,[1]Plan1!$B$3:$Q$233,T$2,0)</f>
        <v>101672.5377368616</v>
      </c>
      <c r="U24" s="22">
        <f t="shared" si="2"/>
        <v>337935.24654391827</v>
      </c>
    </row>
    <row r="25" spans="1:21" x14ac:dyDescent="0.25">
      <c r="A25" s="7"/>
      <c r="B25" s="3" t="s">
        <v>37</v>
      </c>
      <c r="C25" s="4" t="s">
        <v>38</v>
      </c>
      <c r="D25" s="3"/>
      <c r="E25" s="9"/>
      <c r="F25" s="15"/>
      <c r="G25" s="31">
        <f>VLOOKUP($B25,[1]Plan1!$B$3:$Q$233,G$2,0)</f>
        <v>4336</v>
      </c>
      <c r="H25" s="35">
        <f>VLOOKUP($B25,[1]Plan1!$B$3:$Q$233,H$2,0)</f>
        <v>11888.781394589972</v>
      </c>
      <c r="I25" s="36">
        <f>VLOOKUP($B25,[1]Plan1!$B$3:$Q$233,I$2,0)</f>
        <v>11888.781394589972</v>
      </c>
      <c r="J25" s="7">
        <f>VLOOKUP($B25,[1]Plan1!$B$3:$Q$233,J$2,0)</f>
        <v>11888.781394589972</v>
      </c>
      <c r="K25" s="7">
        <f>VLOOKUP($B25,[1]Plan1!$B$3:$Q$233,K$2,0)</f>
        <v>11888.781394589972</v>
      </c>
      <c r="L25" s="7">
        <f>VLOOKUP($B25,[1]Plan1!$B$3:$Q$233,L$2,0)</f>
        <v>11888.781394589972</v>
      </c>
      <c r="M25" s="22">
        <f t="shared" si="0"/>
        <v>35666.344183769921</v>
      </c>
      <c r="N25" s="7">
        <f>VLOOKUP($B25,[1]Plan1!$B$3:$Q$233,N$2,0)</f>
        <v>9676.7813945899779</v>
      </c>
      <c r="O25" s="7">
        <f>VLOOKUP($B25,[1]Plan1!$B$3:$Q$233,O$2,0)</f>
        <v>3205.6147279233069</v>
      </c>
      <c r="P25" s="7">
        <f>VLOOKUP($B25,[1]Plan1!$B$3:$Q$233,P$2,0)</f>
        <v>3205.6147279233069</v>
      </c>
      <c r="Q25" s="22">
        <f t="shared" si="1"/>
        <v>16088.010850436591</v>
      </c>
      <c r="R25" s="7">
        <f>VLOOKUP($B25,[1]Plan1!$B$3:$Q$233,R$2,0)</f>
        <v>3205.6147279233069</v>
      </c>
      <c r="S25" s="7">
        <f>VLOOKUP($B25,[1]Plan1!$B$3:$Q$233,S$2,0)</f>
        <v>3205.6147279233069</v>
      </c>
      <c r="T25" s="7">
        <f>VLOOKUP($B25,[1]Plan1!$B$3:$Q$233,T$2,0)</f>
        <v>3205.6147279233069</v>
      </c>
      <c r="U25" s="22">
        <f t="shared" si="2"/>
        <v>9616.8441837699211</v>
      </c>
    </row>
    <row r="26" spans="1:21" x14ac:dyDescent="0.25">
      <c r="A26" s="7"/>
      <c r="B26" s="3" t="s">
        <v>39</v>
      </c>
      <c r="C26" s="4" t="s">
        <v>40</v>
      </c>
      <c r="D26" s="3"/>
      <c r="E26" s="9"/>
      <c r="F26" s="15"/>
      <c r="G26" s="31">
        <f>VLOOKUP($B26,[1]Plan1!$B$3:$Q$233,G$2,0)</f>
        <v>0</v>
      </c>
      <c r="H26" s="35">
        <f>VLOOKUP($B26,[1]Plan1!$B$3:$Q$233,H$2,0)</f>
        <v>413.12273630885886</v>
      </c>
      <c r="I26" s="36">
        <f>VLOOKUP($B26,[1]Plan1!$B$3:$Q$233,I$2,0)</f>
        <v>413.12273630885886</v>
      </c>
      <c r="J26" s="7">
        <f>VLOOKUP($B26,[1]Plan1!$B$3:$Q$233,J$2,0)</f>
        <v>413.12273630885886</v>
      </c>
      <c r="K26" s="7">
        <f>VLOOKUP($B26,[1]Plan1!$B$3:$Q$233,K$2,0)</f>
        <v>413.12273630885886</v>
      </c>
      <c r="L26" s="7">
        <f>VLOOKUP($B26,[1]Plan1!$B$3:$Q$233,L$2,0)</f>
        <v>413.12273630885886</v>
      </c>
      <c r="M26" s="22">
        <f t="shared" si="0"/>
        <v>1239.3682089265767</v>
      </c>
      <c r="N26" s="7">
        <f>VLOOKUP($B26,[1]Plan1!$B$3:$Q$233,N$2,0)</f>
        <v>413.12273630885886</v>
      </c>
      <c r="O26" s="7">
        <f>VLOOKUP($B26,[1]Plan1!$B$3:$Q$233,O$2,0)</f>
        <v>413.12273630885886</v>
      </c>
      <c r="P26" s="7">
        <f>VLOOKUP($B26,[1]Plan1!$B$3:$Q$233,P$2,0)</f>
        <v>413.12273630885886</v>
      </c>
      <c r="Q26" s="22">
        <f t="shared" si="1"/>
        <v>1239.3682089265767</v>
      </c>
      <c r="R26" s="7">
        <f>VLOOKUP($B26,[1]Plan1!$B$3:$Q$233,R$2,0)</f>
        <v>413.12273630885886</v>
      </c>
      <c r="S26" s="7">
        <f>VLOOKUP($B26,[1]Plan1!$B$3:$Q$233,S$2,0)</f>
        <v>413.12273630885886</v>
      </c>
      <c r="T26" s="7">
        <f>VLOOKUP($B26,[1]Plan1!$B$3:$Q$233,T$2,0)</f>
        <v>413.12273630885886</v>
      </c>
      <c r="U26" s="22">
        <f t="shared" si="2"/>
        <v>1239.3682089265767</v>
      </c>
    </row>
    <row r="27" spans="1:21" x14ac:dyDescent="0.25">
      <c r="A27" s="7"/>
      <c r="B27" s="3" t="s">
        <v>41</v>
      </c>
      <c r="C27" s="4" t="s">
        <v>42</v>
      </c>
      <c r="D27" s="3"/>
      <c r="E27" s="9"/>
      <c r="F27" s="15"/>
      <c r="G27" s="31">
        <f>VLOOKUP($B27,[1]Plan1!$B$3:$Q$233,G$2,0)</f>
        <v>1256054.1299999999</v>
      </c>
      <c r="H27" s="35">
        <f>VLOOKUP($B27,[1]Plan1!$B$3:$Q$233,H$2,0)</f>
        <v>1312029.4057118746</v>
      </c>
      <c r="I27" s="36">
        <f>VLOOKUP($B27,[1]Plan1!$B$3:$Q$233,I$2,0)</f>
        <v>1312029.4057118746</v>
      </c>
      <c r="J27" s="7">
        <f>VLOOKUP($B27,[1]Plan1!$B$3:$Q$233,J$2,0)</f>
        <v>1312029.4057118746</v>
      </c>
      <c r="K27" s="7">
        <f>VLOOKUP($B27,[1]Plan1!$B$3:$Q$233,K$2,0)</f>
        <v>1312029.4057118746</v>
      </c>
      <c r="L27" s="7">
        <f>VLOOKUP($B27,[1]Plan1!$B$3:$Q$233,L$2,0)</f>
        <v>1312029.4057118746</v>
      </c>
      <c r="M27" s="22">
        <f t="shared" si="0"/>
        <v>3936088.217135624</v>
      </c>
      <c r="N27" s="7">
        <f>VLOOKUP($B27,[1]Plan1!$B$3:$Q$233,N$2,0)</f>
        <v>1312029.4057118746</v>
      </c>
      <c r="O27" s="7">
        <f>VLOOKUP($B27,[1]Plan1!$B$3:$Q$233,O$2,0)</f>
        <v>962074.68237854028</v>
      </c>
      <c r="P27" s="7">
        <f>VLOOKUP($B27,[1]Plan1!$B$3:$Q$233,P$2,0)</f>
        <v>36413.89237854119</v>
      </c>
      <c r="Q27" s="22">
        <f t="shared" si="1"/>
        <v>2310517.9804689563</v>
      </c>
      <c r="R27" s="7">
        <f>VLOOKUP($B27,[1]Plan1!$B$3:$Q$233,R$2,0)</f>
        <v>36413.89237854119</v>
      </c>
      <c r="S27" s="7">
        <f>VLOOKUP($B27,[1]Plan1!$B$3:$Q$233,S$2,0)</f>
        <v>36413.89237854119</v>
      </c>
      <c r="T27" s="7">
        <f>VLOOKUP($B27,[1]Plan1!$B$3:$Q$233,T$2,0)</f>
        <v>36413.89237854119</v>
      </c>
      <c r="U27" s="22">
        <f t="shared" si="2"/>
        <v>109241.67713562357</v>
      </c>
    </row>
    <row r="28" spans="1:21" x14ac:dyDescent="0.25">
      <c r="A28" s="7"/>
      <c r="B28" s="3" t="s">
        <v>43</v>
      </c>
      <c r="C28" s="4" t="s">
        <v>44</v>
      </c>
      <c r="D28" s="3"/>
      <c r="E28" s="9"/>
      <c r="F28" s="15"/>
      <c r="G28" s="31">
        <f>VLOOKUP($B28,[1]Plan1!$B$3:$Q$233,G$2,0)</f>
        <v>0</v>
      </c>
      <c r="H28" s="35">
        <f>VLOOKUP($B28,[1]Plan1!$B$3:$Q$233,H$2,0)</f>
        <v>77325.665027985364</v>
      </c>
      <c r="I28" s="36">
        <f>VLOOKUP($B28,[1]Plan1!$B$3:$Q$233,I$2,0)</f>
        <v>77325.665027985364</v>
      </c>
      <c r="J28" s="7">
        <f>VLOOKUP($B28,[1]Plan1!$B$3:$Q$233,J$2,0)</f>
        <v>77325.665027985364</v>
      </c>
      <c r="K28" s="7">
        <f>VLOOKUP($B28,[1]Plan1!$B$3:$Q$233,K$2,0)</f>
        <v>77325.665027985364</v>
      </c>
      <c r="L28" s="7">
        <f>VLOOKUP($B28,[1]Plan1!$B$3:$Q$233,L$2,0)</f>
        <v>77325.665027985364</v>
      </c>
      <c r="M28" s="22">
        <f t="shared" si="0"/>
        <v>231976.99508395611</v>
      </c>
      <c r="N28" s="7">
        <f>VLOOKUP($B28,[1]Plan1!$B$3:$Q$233,N$2,0)</f>
        <v>77325.665027985364</v>
      </c>
      <c r="O28" s="7">
        <f>VLOOKUP($B28,[1]Plan1!$B$3:$Q$233,O$2,0)</f>
        <v>77325.665027985364</v>
      </c>
      <c r="P28" s="7">
        <f>VLOOKUP($B28,[1]Plan1!$B$3:$Q$233,P$2,0)</f>
        <v>77325.665027985364</v>
      </c>
      <c r="Q28" s="22">
        <f t="shared" si="1"/>
        <v>231976.99508395611</v>
      </c>
      <c r="R28" s="7">
        <f>VLOOKUP($B28,[1]Plan1!$B$3:$Q$233,R$2,0)</f>
        <v>77325.665027985364</v>
      </c>
      <c r="S28" s="7">
        <f>VLOOKUP($B28,[1]Plan1!$B$3:$Q$233,S$2,0)</f>
        <v>77325.665027985364</v>
      </c>
      <c r="T28" s="7">
        <f>VLOOKUP($B28,[1]Plan1!$B$3:$Q$233,T$2,0)</f>
        <v>77325.665027985364</v>
      </c>
      <c r="U28" s="22">
        <f t="shared" si="2"/>
        <v>231976.99508395611</v>
      </c>
    </row>
    <row r="29" spans="1:21" x14ac:dyDescent="0.25">
      <c r="A29" s="7"/>
      <c r="B29" s="3" t="s">
        <v>45</v>
      </c>
      <c r="C29" s="4" t="s">
        <v>46</v>
      </c>
      <c r="D29" s="3"/>
      <c r="E29" s="9"/>
      <c r="F29" s="15"/>
      <c r="G29" s="31">
        <f>VLOOKUP($B29,[1]Plan1!$B$3:$Q$233,G$2,0)</f>
        <v>11921.92</v>
      </c>
      <c r="H29" s="35">
        <f>VLOOKUP($B29,[1]Plan1!$B$3:$Q$233,H$2,0)</f>
        <v>43728.799183761192</v>
      </c>
      <c r="I29" s="36">
        <f>VLOOKUP($B29,[1]Plan1!$B$3:$Q$233,I$2,0)</f>
        <v>43728.799183761192</v>
      </c>
      <c r="J29" s="7">
        <f>VLOOKUP($B29,[1]Plan1!$B$3:$Q$233,J$2,0)</f>
        <v>43728.799183761192</v>
      </c>
      <c r="K29" s="7">
        <f>VLOOKUP($B29,[1]Plan1!$B$3:$Q$233,K$2,0)</f>
        <v>43728.799183761192</v>
      </c>
      <c r="L29" s="7">
        <f>VLOOKUP($B29,[1]Plan1!$B$3:$Q$233,L$2,0)</f>
        <v>43728.799183761192</v>
      </c>
      <c r="M29" s="22">
        <f t="shared" si="0"/>
        <v>131186.39755128359</v>
      </c>
      <c r="N29" s="7">
        <f>VLOOKUP($B29,[1]Plan1!$B$3:$Q$233,N$2,0)</f>
        <v>40992.799183761155</v>
      </c>
      <c r="O29" s="7">
        <f>VLOOKUP($B29,[1]Plan1!$B$3:$Q$233,O$2,0)</f>
        <v>27008.119183761191</v>
      </c>
      <c r="P29" s="7">
        <f>VLOOKUP($B29,[1]Plan1!$B$3:$Q$233,P$2,0)</f>
        <v>27008.119183761191</v>
      </c>
      <c r="Q29" s="22">
        <f t="shared" si="1"/>
        <v>95009.037551283545</v>
      </c>
      <c r="R29" s="7">
        <f>VLOOKUP($B29,[1]Plan1!$B$3:$Q$233,R$2,0)</f>
        <v>27008.119183761191</v>
      </c>
      <c r="S29" s="7">
        <f>VLOOKUP($B29,[1]Plan1!$B$3:$Q$233,S$2,0)</f>
        <v>27008.119183761191</v>
      </c>
      <c r="T29" s="7">
        <f>VLOOKUP($B29,[1]Plan1!$B$3:$Q$233,T$2,0)</f>
        <v>27008.119183761191</v>
      </c>
      <c r="U29" s="22">
        <f t="shared" si="2"/>
        <v>81024.357551283581</v>
      </c>
    </row>
    <row r="30" spans="1:21" x14ac:dyDescent="0.25">
      <c r="A30" s="7"/>
      <c r="B30" s="3" t="s">
        <v>47</v>
      </c>
      <c r="C30" s="4" t="s">
        <v>48</v>
      </c>
      <c r="D30" s="3"/>
      <c r="E30" s="9"/>
      <c r="F30" s="15"/>
      <c r="G30" s="31">
        <f>VLOOKUP($B30,[1]Plan1!$B$3:$Q$233,G$2,0)</f>
        <v>431605.91</v>
      </c>
      <c r="H30" s="35">
        <f>VLOOKUP($B30,[1]Plan1!$B$3:$Q$233,H$2,0)</f>
        <v>7000000</v>
      </c>
      <c r="I30" s="36">
        <f>VLOOKUP($B30,[1]Plan1!$B$3:$Q$233,I$2,0)</f>
        <v>7000000</v>
      </c>
      <c r="J30" s="7">
        <f>VLOOKUP($B30,[1]Plan1!$B$3:$Q$233,J$2,0)</f>
        <v>7000000</v>
      </c>
      <c r="K30" s="7">
        <f>VLOOKUP($B30,[1]Plan1!$B$3:$Q$233,K$2,0)</f>
        <v>7000000</v>
      </c>
      <c r="L30" s="7">
        <f>VLOOKUP($B30,[1]Plan1!$B$3:$Q$233,L$2,0)</f>
        <v>7000000</v>
      </c>
      <c r="M30" s="22">
        <f t="shared" si="0"/>
        <v>21000000</v>
      </c>
      <c r="N30" s="7">
        <f>VLOOKUP($B30,[1]Plan1!$B$3:$Q$233,N$2,0)</f>
        <v>7000000</v>
      </c>
      <c r="O30" s="7">
        <f>VLOOKUP($B30,[1]Plan1!$B$3:$Q$233,O$2,0)</f>
        <v>7000000</v>
      </c>
      <c r="P30" s="7">
        <f>VLOOKUP($B30,[1]Plan1!$B$3:$Q$233,P$2,0)</f>
        <v>7000000</v>
      </c>
      <c r="Q30" s="22">
        <f t="shared" si="1"/>
        <v>21000000</v>
      </c>
      <c r="R30" s="7">
        <f>VLOOKUP($B30,[1]Plan1!$B$3:$Q$233,R$2,0)</f>
        <v>7000000</v>
      </c>
      <c r="S30" s="7">
        <f>VLOOKUP($B30,[1]Plan1!$B$3:$Q$233,S$2,0)</f>
        <v>7000000</v>
      </c>
      <c r="T30" s="7">
        <f>VLOOKUP($B30,[1]Plan1!$B$3:$Q$233,T$2,0)</f>
        <v>7000000</v>
      </c>
      <c r="U30" s="22">
        <f t="shared" si="2"/>
        <v>21000000</v>
      </c>
    </row>
    <row r="31" spans="1:21" x14ac:dyDescent="0.25">
      <c r="A31" s="7"/>
      <c r="B31" s="3" t="s">
        <v>49</v>
      </c>
      <c r="C31" s="4" t="s">
        <v>50</v>
      </c>
      <c r="D31" s="3"/>
      <c r="E31" s="9"/>
      <c r="F31" s="15"/>
      <c r="G31" s="31">
        <f>VLOOKUP($B31,[1]Plan1!$B$3:$Q$233,G$2,0)</f>
        <v>500000</v>
      </c>
      <c r="H31" s="35">
        <f>VLOOKUP($B31,[1]Plan1!$B$3:$Q$233,H$2,0)</f>
        <v>5000000</v>
      </c>
      <c r="I31" s="36">
        <f>VLOOKUP($B31,[1]Plan1!$B$3:$Q$233,I$2,0)</f>
        <v>5000000</v>
      </c>
      <c r="J31" s="7">
        <f>VLOOKUP($B31,[1]Plan1!$B$3:$Q$233,J$2,0)</f>
        <v>5000000</v>
      </c>
      <c r="K31" s="7">
        <f>VLOOKUP($B31,[1]Plan1!$B$3:$Q$233,K$2,0)</f>
        <v>5000000</v>
      </c>
      <c r="L31" s="7">
        <f>VLOOKUP($B31,[1]Plan1!$B$3:$Q$233,L$2,0)</f>
        <v>5000000</v>
      </c>
      <c r="M31" s="22">
        <f t="shared" si="0"/>
        <v>15000000</v>
      </c>
      <c r="N31" s="7">
        <f>VLOOKUP($B31,[1]Plan1!$B$3:$Q$233,N$2,0)</f>
        <v>5000000</v>
      </c>
      <c r="O31" s="7">
        <f>VLOOKUP($B31,[1]Plan1!$B$3:$Q$233,O$2,0)</f>
        <v>5000000</v>
      </c>
      <c r="P31" s="7">
        <f>VLOOKUP($B31,[1]Plan1!$B$3:$Q$233,P$2,0)</f>
        <v>5000000</v>
      </c>
      <c r="Q31" s="22">
        <f t="shared" si="1"/>
        <v>15000000</v>
      </c>
      <c r="R31" s="7">
        <f>VLOOKUP($B31,[1]Plan1!$B$3:$Q$233,R$2,0)</f>
        <v>5000000</v>
      </c>
      <c r="S31" s="7">
        <f>VLOOKUP($B31,[1]Plan1!$B$3:$Q$233,S$2,0)</f>
        <v>5000000</v>
      </c>
      <c r="T31" s="7">
        <f>VLOOKUP($B31,[1]Plan1!$B$3:$Q$233,T$2,0)</f>
        <v>5000000</v>
      </c>
      <c r="U31" s="22">
        <f t="shared" si="2"/>
        <v>15000000</v>
      </c>
    </row>
    <row r="32" spans="1:21" x14ac:dyDescent="0.25">
      <c r="A32" s="7"/>
      <c r="B32" s="3" t="s">
        <v>51</v>
      </c>
      <c r="C32" s="4" t="s">
        <v>52</v>
      </c>
      <c r="D32" s="3"/>
      <c r="E32" s="9"/>
      <c r="F32" s="15"/>
      <c r="G32" s="31">
        <f>VLOOKUP($B32,[1]Plan1!$B$3:$Q$233,G$2,0)</f>
        <v>0</v>
      </c>
      <c r="H32" s="35">
        <f>VLOOKUP($B32,[1]Plan1!$B$3:$Q$233,H$2,0)</f>
        <v>0</v>
      </c>
      <c r="I32" s="36">
        <f>VLOOKUP($B32,[1]Plan1!$B$3:$Q$233,I$2,0)</f>
        <v>0</v>
      </c>
      <c r="J32" s="7">
        <f>VLOOKUP($B32,[1]Plan1!$B$3:$Q$233,J$2,0)</f>
        <v>0</v>
      </c>
      <c r="K32" s="7">
        <f>VLOOKUP($B32,[1]Plan1!$B$3:$Q$233,K$2,0)</f>
        <v>0</v>
      </c>
      <c r="L32" s="7">
        <f>VLOOKUP($B32,[1]Plan1!$B$3:$Q$233,L$2,0)</f>
        <v>0</v>
      </c>
      <c r="M32" s="22">
        <f t="shared" si="0"/>
        <v>0</v>
      </c>
      <c r="N32" s="7">
        <f>VLOOKUP($B32,[1]Plan1!$B$3:$Q$233,N$2,0)</f>
        <v>0</v>
      </c>
      <c r="O32" s="7">
        <f>VLOOKUP($B32,[1]Plan1!$B$3:$Q$233,O$2,0)</f>
        <v>0</v>
      </c>
      <c r="P32" s="7">
        <f>VLOOKUP($B32,[1]Plan1!$B$3:$Q$233,P$2,0)</f>
        <v>0</v>
      </c>
      <c r="Q32" s="22">
        <f t="shared" si="1"/>
        <v>0</v>
      </c>
      <c r="R32" s="7">
        <f>VLOOKUP($B32,[1]Plan1!$B$3:$Q$233,R$2,0)</f>
        <v>0</v>
      </c>
      <c r="S32" s="7">
        <f>VLOOKUP($B32,[1]Plan1!$B$3:$Q$233,S$2,0)</f>
        <v>0</v>
      </c>
      <c r="T32" s="7">
        <f>VLOOKUP($B32,[1]Plan1!$B$3:$Q$233,T$2,0)</f>
        <v>0</v>
      </c>
      <c r="U32" s="22">
        <f t="shared" si="2"/>
        <v>0</v>
      </c>
    </row>
    <row r="33" spans="1:21" x14ac:dyDescent="0.25">
      <c r="A33" s="7"/>
      <c r="B33" s="3" t="s">
        <v>53</v>
      </c>
      <c r="C33" s="4" t="s">
        <v>54</v>
      </c>
      <c r="D33" s="3"/>
      <c r="E33" s="9"/>
      <c r="F33" s="15"/>
      <c r="G33" s="31">
        <f>VLOOKUP($B33,[1]Plan1!$B$3:$Q$233,G$2,0)</f>
        <v>9370</v>
      </c>
      <c r="H33" s="35">
        <f>VLOOKUP($B33,[1]Plan1!$B$3:$Q$233,H$2,0)</f>
        <v>700000</v>
      </c>
      <c r="I33" s="36">
        <f>VLOOKUP($B33,[1]Plan1!$B$3:$Q$233,I$2,0)</f>
        <v>700000</v>
      </c>
      <c r="J33" s="7">
        <f>VLOOKUP($B33,[1]Plan1!$B$3:$Q$233,J$2,0)</f>
        <v>700000</v>
      </c>
      <c r="K33" s="7">
        <f>VLOOKUP($B33,[1]Plan1!$B$3:$Q$233,K$2,0)</f>
        <v>700000</v>
      </c>
      <c r="L33" s="7">
        <f>VLOOKUP($B33,[1]Plan1!$B$3:$Q$233,L$2,0)</f>
        <v>700000</v>
      </c>
      <c r="M33" s="22">
        <f t="shared" si="0"/>
        <v>2100000</v>
      </c>
      <c r="N33" s="7">
        <f>VLOOKUP($B33,[1]Plan1!$B$3:$Q$233,N$2,0)</f>
        <v>700000</v>
      </c>
      <c r="O33" s="7">
        <f>VLOOKUP($B33,[1]Plan1!$B$3:$Q$233,O$2,0)</f>
        <v>700000</v>
      </c>
      <c r="P33" s="7">
        <f>VLOOKUP($B33,[1]Plan1!$B$3:$Q$233,P$2,0)</f>
        <v>700000</v>
      </c>
      <c r="Q33" s="22">
        <f t="shared" si="1"/>
        <v>2100000</v>
      </c>
      <c r="R33" s="7">
        <f>VLOOKUP($B33,[1]Plan1!$B$3:$Q$233,R$2,0)</f>
        <v>700000</v>
      </c>
      <c r="S33" s="7">
        <f>VLOOKUP($B33,[1]Plan1!$B$3:$Q$233,S$2,0)</f>
        <v>700000</v>
      </c>
      <c r="T33" s="7">
        <f>VLOOKUP($B33,[1]Plan1!$B$3:$Q$233,T$2,0)</f>
        <v>700000</v>
      </c>
      <c r="U33" s="22">
        <f t="shared" si="2"/>
        <v>2100000</v>
      </c>
    </row>
    <row r="34" spans="1:21" x14ac:dyDescent="0.25">
      <c r="A34" s="7"/>
      <c r="B34" s="3" t="s">
        <v>55</v>
      </c>
      <c r="C34" s="4" t="s">
        <v>56</v>
      </c>
      <c r="D34" s="3"/>
      <c r="E34" s="9"/>
      <c r="F34" s="15"/>
      <c r="G34" s="31">
        <f>VLOOKUP($B34,[1]Plan1!$B$3:$Q$233,G$2,0)</f>
        <v>32476.19</v>
      </c>
      <c r="H34" s="35">
        <f>VLOOKUP($B34,[1]Plan1!$B$3:$Q$233,H$2,0)</f>
        <v>151227.31839876139</v>
      </c>
      <c r="I34" s="36">
        <f>VLOOKUP($B34,[1]Plan1!$B$3:$Q$233,I$2,0)</f>
        <v>151227.31839876139</v>
      </c>
      <c r="J34" s="7">
        <f>VLOOKUP($B34,[1]Plan1!$B$3:$Q$233,J$2,0)</f>
        <v>151227.31839876139</v>
      </c>
      <c r="K34" s="7">
        <f>VLOOKUP($B34,[1]Plan1!$B$3:$Q$233,K$2,0)</f>
        <v>151227.31839876139</v>
      </c>
      <c r="L34" s="7">
        <f>VLOOKUP($B34,[1]Plan1!$B$3:$Q$233,L$2,0)</f>
        <v>151227.31839876139</v>
      </c>
      <c r="M34" s="22">
        <f t="shared" si="0"/>
        <v>453681.95519628417</v>
      </c>
      <c r="N34" s="7">
        <f>VLOOKUP($B34,[1]Plan1!$B$3:$Q$233,N$2,0)</f>
        <v>151227.31839876139</v>
      </c>
      <c r="O34" s="7">
        <f>VLOOKUP($B34,[1]Plan1!$B$3:$Q$233,O$2,0)</f>
        <v>151227.31839876139</v>
      </c>
      <c r="P34" s="7">
        <f>VLOOKUP($B34,[1]Plan1!$B$3:$Q$233,P$2,0)</f>
        <v>149789.62506542809</v>
      </c>
      <c r="Q34" s="22">
        <f t="shared" si="1"/>
        <v>452244.26186295087</v>
      </c>
      <c r="R34" s="7">
        <f>VLOOKUP($B34,[1]Plan1!$B$3:$Q$233,R$2,0)</f>
        <v>114201.10673209472</v>
      </c>
      <c r="S34" s="7">
        <f>VLOOKUP($B34,[1]Plan1!$B$3:$Q$233,S$2,0)</f>
        <v>114201.10673209472</v>
      </c>
      <c r="T34" s="7">
        <f>VLOOKUP($B34,[1]Plan1!$B$3:$Q$233,T$2,0)</f>
        <v>114201.10673209472</v>
      </c>
      <c r="U34" s="22">
        <f t="shared" si="2"/>
        <v>342603.32019628416</v>
      </c>
    </row>
    <row r="35" spans="1:21" x14ac:dyDescent="0.25">
      <c r="A35" s="7"/>
      <c r="B35" s="3" t="s">
        <v>57</v>
      </c>
      <c r="C35" s="4" t="s">
        <v>58</v>
      </c>
      <c r="D35" s="3"/>
      <c r="E35" s="9"/>
      <c r="F35" s="15"/>
      <c r="G35" s="31">
        <f>VLOOKUP($B35,[1]Plan1!$B$3:$Q$233,G$2,0)</f>
        <v>23882.460000000003</v>
      </c>
      <c r="H35" s="35">
        <f>VLOOKUP($B35,[1]Plan1!$B$3:$Q$233,H$2,0)</f>
        <v>36702.015728440609</v>
      </c>
      <c r="I35" s="36">
        <f>VLOOKUP($B35,[1]Plan1!$B$3:$Q$233,I$2,0)</f>
        <v>36702.015728440609</v>
      </c>
      <c r="J35" s="7">
        <f>VLOOKUP($B35,[1]Plan1!$B$3:$Q$233,J$2,0)</f>
        <v>36702.015728440609</v>
      </c>
      <c r="K35" s="7">
        <f>VLOOKUP($B35,[1]Plan1!$B$3:$Q$233,K$2,0)</f>
        <v>36702.015728440609</v>
      </c>
      <c r="L35" s="7">
        <f>VLOOKUP($B35,[1]Plan1!$B$3:$Q$233,L$2,0)</f>
        <v>36702.015728440609</v>
      </c>
      <c r="M35" s="22">
        <f t="shared" si="0"/>
        <v>110106.04718532183</v>
      </c>
      <c r="N35" s="7">
        <f>VLOOKUP($B35,[1]Plan1!$B$3:$Q$233,N$2,0)</f>
        <v>36702.015728440609</v>
      </c>
      <c r="O35" s="7">
        <f>VLOOKUP($B35,[1]Plan1!$B$3:$Q$233,O$2,0)</f>
        <v>36702.015728440609</v>
      </c>
      <c r="P35" s="7">
        <f>VLOOKUP($B35,[1]Plan1!$B$3:$Q$233,P$2,0)</f>
        <v>36702.015728440609</v>
      </c>
      <c r="Q35" s="22">
        <f t="shared" si="1"/>
        <v>110106.04718532183</v>
      </c>
      <c r="R35" s="7">
        <f>VLOOKUP($B35,[1]Plan1!$B$3:$Q$233,R$2,0)</f>
        <v>36702.015728440609</v>
      </c>
      <c r="S35" s="7">
        <f>VLOOKUP($B35,[1]Plan1!$B$3:$Q$233,S$2,0)</f>
        <v>36702.015728440609</v>
      </c>
      <c r="T35" s="7">
        <f>VLOOKUP($B35,[1]Plan1!$B$3:$Q$233,T$2,0)</f>
        <v>36702.015728440609</v>
      </c>
      <c r="U35" s="22">
        <f t="shared" si="2"/>
        <v>110106.04718532183</v>
      </c>
    </row>
    <row r="36" spans="1:21" x14ac:dyDescent="0.25">
      <c r="A36" s="7"/>
      <c r="B36" s="3" t="s">
        <v>59</v>
      </c>
      <c r="C36" s="4" t="s">
        <v>60</v>
      </c>
      <c r="D36" s="3"/>
      <c r="E36" s="9"/>
      <c r="F36" s="15"/>
      <c r="G36" s="31">
        <f>VLOOKUP($B36,[1]Plan1!$B$3:$Q$233,G$2,0)</f>
        <v>1913234.56</v>
      </c>
      <c r="H36" s="35">
        <f>VLOOKUP($B36,[1]Plan1!$B$3:$Q$233,H$2,0)</f>
        <v>5176468.42</v>
      </c>
      <c r="I36" s="36">
        <f>VLOOKUP($B36,[1]Plan1!$B$3:$Q$233,I$2,0)</f>
        <v>5176468.42</v>
      </c>
      <c r="J36" s="7">
        <f>VLOOKUP($B36,[1]Plan1!$B$3:$Q$233,J$2,0)</f>
        <v>5176468.42</v>
      </c>
      <c r="K36" s="7">
        <f>VLOOKUP($B36,[1]Plan1!$B$3:$Q$233,K$2,0)</f>
        <v>5176468.42</v>
      </c>
      <c r="L36" s="7">
        <f>VLOOKUP($B36,[1]Plan1!$B$3:$Q$233,L$2,0)</f>
        <v>5176468.42</v>
      </c>
      <c r="M36" s="22">
        <f t="shared" si="0"/>
        <v>15529405.26</v>
      </c>
      <c r="N36" s="7">
        <f>VLOOKUP($B36,[1]Plan1!$B$3:$Q$233,N$2,0)</f>
        <v>5176468.42</v>
      </c>
      <c r="O36" s="7">
        <f>VLOOKUP($B36,[1]Plan1!$B$3:$Q$233,O$2,0)</f>
        <v>5176468.42</v>
      </c>
      <c r="P36" s="7">
        <f>VLOOKUP($B36,[1]Plan1!$B$3:$Q$233,P$2,0)</f>
        <v>5176468.42</v>
      </c>
      <c r="Q36" s="22">
        <f t="shared" si="1"/>
        <v>15529405.26</v>
      </c>
      <c r="R36" s="7">
        <f>VLOOKUP($B36,[1]Plan1!$B$3:$Q$233,R$2,0)</f>
        <v>5176468.42</v>
      </c>
      <c r="S36" s="7">
        <f>VLOOKUP($B36,[1]Plan1!$B$3:$Q$233,S$2,0)</f>
        <v>5176468.42</v>
      </c>
      <c r="T36" s="7">
        <f>VLOOKUP($B36,[1]Plan1!$B$3:$Q$233,T$2,0)</f>
        <v>5176468.42</v>
      </c>
      <c r="U36" s="22">
        <f t="shared" si="2"/>
        <v>15529405.26</v>
      </c>
    </row>
    <row r="37" spans="1:21" x14ac:dyDescent="0.25">
      <c r="A37" s="7"/>
      <c r="B37" s="3" t="s">
        <v>61</v>
      </c>
      <c r="C37" s="4" t="s">
        <v>62</v>
      </c>
      <c r="D37" s="3"/>
      <c r="E37" s="9"/>
      <c r="F37" s="15"/>
      <c r="G37" s="31">
        <f>VLOOKUP($B37,[1]Plan1!$B$3:$Q$233,G$2,0)</f>
        <v>50000</v>
      </c>
      <c r="H37" s="35">
        <f>VLOOKUP($B37,[1]Plan1!$B$3:$Q$233,H$2,0)</f>
        <v>250000</v>
      </c>
      <c r="I37" s="36">
        <f>VLOOKUP($B37,[1]Plan1!$B$3:$Q$233,I$2,0)</f>
        <v>250000</v>
      </c>
      <c r="J37" s="7">
        <f>VLOOKUP($B37,[1]Plan1!$B$3:$Q$233,J$2,0)</f>
        <v>250000</v>
      </c>
      <c r="K37" s="7">
        <f>VLOOKUP($B37,[1]Plan1!$B$3:$Q$233,K$2,0)</f>
        <v>250000</v>
      </c>
      <c r="L37" s="7">
        <f>VLOOKUP($B37,[1]Plan1!$B$3:$Q$233,L$2,0)</f>
        <v>250000</v>
      </c>
      <c r="M37" s="22">
        <f t="shared" si="0"/>
        <v>750000</v>
      </c>
      <c r="N37" s="7">
        <f>VLOOKUP($B37,[1]Plan1!$B$3:$Q$233,N$2,0)</f>
        <v>250000</v>
      </c>
      <c r="O37" s="7">
        <f>VLOOKUP($B37,[1]Plan1!$B$3:$Q$233,O$2,0)</f>
        <v>250000</v>
      </c>
      <c r="P37" s="7">
        <f>VLOOKUP($B37,[1]Plan1!$B$3:$Q$233,P$2,0)</f>
        <v>250000</v>
      </c>
      <c r="Q37" s="22">
        <f t="shared" si="1"/>
        <v>750000</v>
      </c>
      <c r="R37" s="7">
        <f>VLOOKUP($B37,[1]Plan1!$B$3:$Q$233,R$2,0)</f>
        <v>250000</v>
      </c>
      <c r="S37" s="7">
        <f>VLOOKUP($B37,[1]Plan1!$B$3:$Q$233,S$2,0)</f>
        <v>250000</v>
      </c>
      <c r="T37" s="7">
        <f>VLOOKUP($B37,[1]Plan1!$B$3:$Q$233,T$2,0)</f>
        <v>250000</v>
      </c>
      <c r="U37" s="22">
        <f t="shared" si="2"/>
        <v>750000</v>
      </c>
    </row>
    <row r="38" spans="1:21" x14ac:dyDescent="0.25">
      <c r="A38" s="7"/>
      <c r="B38" s="3" t="s">
        <v>63</v>
      </c>
      <c r="C38" s="4" t="s">
        <v>64</v>
      </c>
      <c r="D38" s="3"/>
      <c r="E38" s="9"/>
      <c r="F38" s="15"/>
      <c r="G38" s="31">
        <f>VLOOKUP($B38,[1]Plan1!$B$3:$Q$233,G$2,0)</f>
        <v>0</v>
      </c>
      <c r="H38" s="35">
        <f>VLOOKUP($B38,[1]Plan1!$B$3:$Q$233,H$2,0)</f>
        <v>6435.3714777331697</v>
      </c>
      <c r="I38" s="36">
        <f>VLOOKUP($B38,[1]Plan1!$B$3:$Q$233,I$2,0)</f>
        <v>6435.3714777331697</v>
      </c>
      <c r="J38" s="7">
        <f>VLOOKUP($B38,[1]Plan1!$B$3:$Q$233,J$2,0)</f>
        <v>6435.3714777331697</v>
      </c>
      <c r="K38" s="7">
        <f>VLOOKUP($B38,[1]Plan1!$B$3:$Q$233,K$2,0)</f>
        <v>6435.3714777331697</v>
      </c>
      <c r="L38" s="7">
        <f>VLOOKUP($B38,[1]Plan1!$B$3:$Q$233,L$2,0)</f>
        <v>6435.3714777331697</v>
      </c>
      <c r="M38" s="22">
        <f t="shared" si="0"/>
        <v>19306.114433199509</v>
      </c>
      <c r="N38" s="7">
        <f>VLOOKUP($B38,[1]Plan1!$B$3:$Q$233,N$2,0)</f>
        <v>6435.3714777331697</v>
      </c>
      <c r="O38" s="7">
        <f>VLOOKUP($B38,[1]Plan1!$B$3:$Q$233,O$2,0)</f>
        <v>6435.3714777331697</v>
      </c>
      <c r="P38" s="7">
        <f>VLOOKUP($B38,[1]Plan1!$B$3:$Q$233,P$2,0)</f>
        <v>6435.3714777331697</v>
      </c>
      <c r="Q38" s="22">
        <f t="shared" si="1"/>
        <v>19306.114433199509</v>
      </c>
      <c r="R38" s="7">
        <f>VLOOKUP($B38,[1]Plan1!$B$3:$Q$233,R$2,0)</f>
        <v>6435.3714777331697</v>
      </c>
      <c r="S38" s="7">
        <f>VLOOKUP($B38,[1]Plan1!$B$3:$Q$233,S$2,0)</f>
        <v>6435.3714777331697</v>
      </c>
      <c r="T38" s="7">
        <f>VLOOKUP($B38,[1]Plan1!$B$3:$Q$233,T$2,0)</f>
        <v>6435.3714777331697</v>
      </c>
      <c r="U38" s="22">
        <f t="shared" si="2"/>
        <v>19306.114433199509</v>
      </c>
    </row>
    <row r="39" spans="1:21" x14ac:dyDescent="0.25">
      <c r="A39" s="7"/>
      <c r="B39" s="3" t="s">
        <v>65</v>
      </c>
      <c r="C39" s="4" t="s">
        <v>66</v>
      </c>
      <c r="D39" s="3"/>
      <c r="E39" s="9"/>
      <c r="F39" s="15"/>
      <c r="G39" s="31">
        <f>VLOOKUP($B39,[1]Plan1!$B$3:$Q$233,G$2,0)</f>
        <v>0</v>
      </c>
      <c r="H39" s="35">
        <f>VLOOKUP($B39,[1]Plan1!$B$3:$Q$233,H$2,0)</f>
        <v>200000</v>
      </c>
      <c r="I39" s="36">
        <f>VLOOKUP($B39,[1]Plan1!$B$3:$Q$233,I$2,0)</f>
        <v>200000</v>
      </c>
      <c r="J39" s="7">
        <f>VLOOKUP($B39,[1]Plan1!$B$3:$Q$233,J$2,0)</f>
        <v>200000</v>
      </c>
      <c r="K39" s="7">
        <f>VLOOKUP($B39,[1]Plan1!$B$3:$Q$233,K$2,0)</f>
        <v>200000</v>
      </c>
      <c r="L39" s="7">
        <f>VLOOKUP($B39,[1]Plan1!$B$3:$Q$233,L$2,0)</f>
        <v>200000</v>
      </c>
      <c r="M39" s="22">
        <f t="shared" si="0"/>
        <v>600000</v>
      </c>
      <c r="N39" s="7">
        <f>VLOOKUP($B39,[1]Plan1!$B$3:$Q$233,N$2,0)</f>
        <v>200000</v>
      </c>
      <c r="O39" s="7">
        <f>VLOOKUP($B39,[1]Plan1!$B$3:$Q$233,O$2,0)</f>
        <v>200000</v>
      </c>
      <c r="P39" s="7">
        <f>VLOOKUP($B39,[1]Plan1!$B$3:$Q$233,P$2,0)</f>
        <v>200000</v>
      </c>
      <c r="Q39" s="22">
        <f t="shared" si="1"/>
        <v>600000</v>
      </c>
      <c r="R39" s="7">
        <f>VLOOKUP($B39,[1]Plan1!$B$3:$Q$233,R$2,0)</f>
        <v>200000</v>
      </c>
      <c r="S39" s="7">
        <f>VLOOKUP($B39,[1]Plan1!$B$3:$Q$233,S$2,0)</f>
        <v>200000</v>
      </c>
      <c r="T39" s="7">
        <f>VLOOKUP($B39,[1]Plan1!$B$3:$Q$233,T$2,0)</f>
        <v>200000</v>
      </c>
      <c r="U39" s="22">
        <f t="shared" si="2"/>
        <v>600000</v>
      </c>
    </row>
    <row r="40" spans="1:21" x14ac:dyDescent="0.25">
      <c r="A40" s="7"/>
      <c r="B40" s="3" t="s">
        <v>67</v>
      </c>
      <c r="C40" s="4" t="s">
        <v>68</v>
      </c>
      <c r="D40" s="3"/>
      <c r="E40" s="9"/>
      <c r="F40" s="15"/>
      <c r="G40" s="31">
        <f>VLOOKUP($B40,[1]Plan1!$B$3:$Q$233,G$2,0)</f>
        <v>157525</v>
      </c>
      <c r="H40" s="35">
        <f>VLOOKUP($B40,[1]Plan1!$B$3:$Q$233,H$2,0)</f>
        <v>490000</v>
      </c>
      <c r="I40" s="36">
        <f>VLOOKUP($B40,[1]Plan1!$B$3:$Q$233,I$2,0)</f>
        <v>490000</v>
      </c>
      <c r="J40" s="7">
        <f>VLOOKUP($B40,[1]Plan1!$B$3:$Q$233,J$2,0)</f>
        <v>490000</v>
      </c>
      <c r="K40" s="7">
        <f>VLOOKUP($B40,[1]Plan1!$B$3:$Q$233,K$2,0)</f>
        <v>490000</v>
      </c>
      <c r="L40" s="7">
        <f>VLOOKUP($B40,[1]Plan1!$B$3:$Q$233,L$2,0)</f>
        <v>490000</v>
      </c>
      <c r="M40" s="22">
        <f t="shared" si="0"/>
        <v>1470000</v>
      </c>
      <c r="N40" s="7">
        <f>VLOOKUP($B40,[1]Plan1!$B$3:$Q$233,N$2,0)</f>
        <v>490000</v>
      </c>
      <c r="O40" s="7">
        <f>VLOOKUP($B40,[1]Plan1!$B$3:$Q$233,O$2,0)</f>
        <v>490000</v>
      </c>
      <c r="P40" s="7">
        <f>VLOOKUP($B40,[1]Plan1!$B$3:$Q$233,P$2,0)</f>
        <v>490000</v>
      </c>
      <c r="Q40" s="22">
        <f t="shared" si="1"/>
        <v>1470000</v>
      </c>
      <c r="R40" s="7">
        <f>VLOOKUP($B40,[1]Plan1!$B$3:$Q$233,R$2,0)</f>
        <v>490000</v>
      </c>
      <c r="S40" s="7">
        <f>VLOOKUP($B40,[1]Plan1!$B$3:$Q$233,S$2,0)</f>
        <v>490000</v>
      </c>
      <c r="T40" s="7">
        <f>VLOOKUP($B40,[1]Plan1!$B$3:$Q$233,T$2,0)</f>
        <v>490000</v>
      </c>
      <c r="U40" s="22">
        <f t="shared" si="2"/>
        <v>1470000</v>
      </c>
    </row>
    <row r="41" spans="1:21" x14ac:dyDescent="0.25">
      <c r="A41" s="7"/>
      <c r="B41" s="3" t="s">
        <v>69</v>
      </c>
      <c r="C41" s="4" t="s">
        <v>70</v>
      </c>
      <c r="D41" s="3"/>
      <c r="E41" s="9"/>
      <c r="F41" s="15"/>
      <c r="G41" s="31">
        <f>VLOOKUP($B41,[1]Plan1!$B$3:$Q$233,G$2,0)</f>
        <v>13969</v>
      </c>
      <c r="H41" s="35">
        <f>VLOOKUP($B41,[1]Plan1!$B$3:$Q$233,H$2,0)</f>
        <v>12265.54890755948</v>
      </c>
      <c r="I41" s="36">
        <f>VLOOKUP($B41,[1]Plan1!$B$3:$Q$233,I$2,0)</f>
        <v>12265.54890755948</v>
      </c>
      <c r="J41" s="7">
        <f>VLOOKUP($B41,[1]Plan1!$B$3:$Q$233,J$2,0)</f>
        <v>12265.54890755948</v>
      </c>
      <c r="K41" s="7">
        <f>VLOOKUP($B41,[1]Plan1!$B$3:$Q$233,K$2,0)</f>
        <v>12265.54890755948</v>
      </c>
      <c r="L41" s="7">
        <f>VLOOKUP($B41,[1]Plan1!$B$3:$Q$233,L$2,0)</f>
        <v>12265.54890755948</v>
      </c>
      <c r="M41" s="22">
        <f t="shared" si="0"/>
        <v>36796.646722678437</v>
      </c>
      <c r="N41" s="7">
        <f>VLOOKUP($B41,[1]Plan1!$B$3:$Q$233,N$2,0)</f>
        <v>12265.54890755948</v>
      </c>
      <c r="O41" s="7">
        <f>VLOOKUP($B41,[1]Plan1!$B$3:$Q$233,O$2,0)</f>
        <v>5836.758074226158</v>
      </c>
      <c r="P41" s="7">
        <f>VLOOKUP($B41,[1]Plan1!$B$3:$Q$233,P$2,0)</f>
        <v>2010.2930742261474</v>
      </c>
      <c r="Q41" s="22">
        <f t="shared" si="1"/>
        <v>20112.600056011786</v>
      </c>
      <c r="R41" s="7">
        <f>VLOOKUP($B41,[1]Plan1!$B$3:$Q$233,R$2,0)</f>
        <v>2010.2930742261474</v>
      </c>
      <c r="S41" s="7">
        <f>VLOOKUP($B41,[1]Plan1!$B$3:$Q$233,S$2,0)</f>
        <v>2010.2930742261474</v>
      </c>
      <c r="T41" s="7">
        <f>VLOOKUP($B41,[1]Plan1!$B$3:$Q$233,T$2,0)</f>
        <v>2010.2930742261474</v>
      </c>
      <c r="U41" s="22">
        <f t="shared" si="2"/>
        <v>6030.8792226784426</v>
      </c>
    </row>
    <row r="42" spans="1:21" x14ac:dyDescent="0.25">
      <c r="A42" s="7"/>
      <c r="B42" s="3" t="s">
        <v>71</v>
      </c>
      <c r="C42" s="4" t="s">
        <v>72</v>
      </c>
      <c r="D42" s="3"/>
      <c r="E42" s="9"/>
      <c r="F42" s="15"/>
      <c r="G42" s="31">
        <f>VLOOKUP($B42,[1]Plan1!$B$3:$Q$233,G$2,0)</f>
        <v>0</v>
      </c>
      <c r="H42" s="35">
        <f>VLOOKUP($B42,[1]Plan1!$B$3:$Q$233,H$2,0)</f>
        <v>1943.802084263765</v>
      </c>
      <c r="I42" s="36">
        <f>VLOOKUP($B42,[1]Plan1!$B$3:$Q$233,I$2,0)</f>
        <v>1943.802084263765</v>
      </c>
      <c r="J42" s="7">
        <f>VLOOKUP($B42,[1]Plan1!$B$3:$Q$233,J$2,0)</f>
        <v>1943.802084263765</v>
      </c>
      <c r="K42" s="7">
        <f>VLOOKUP($B42,[1]Plan1!$B$3:$Q$233,K$2,0)</f>
        <v>1943.802084263765</v>
      </c>
      <c r="L42" s="7">
        <f>VLOOKUP($B42,[1]Plan1!$B$3:$Q$233,L$2,0)</f>
        <v>1943.802084263765</v>
      </c>
      <c r="M42" s="22">
        <f t="shared" si="0"/>
        <v>5831.4062527912947</v>
      </c>
      <c r="N42" s="7">
        <f>VLOOKUP($B42,[1]Plan1!$B$3:$Q$233,N$2,0)</f>
        <v>1943.802084263765</v>
      </c>
      <c r="O42" s="7">
        <f>VLOOKUP($B42,[1]Plan1!$B$3:$Q$233,O$2,0)</f>
        <v>1943.802084263765</v>
      </c>
      <c r="P42" s="7">
        <f>VLOOKUP($B42,[1]Plan1!$B$3:$Q$233,P$2,0)</f>
        <v>1943.802084263765</v>
      </c>
      <c r="Q42" s="22">
        <f t="shared" si="1"/>
        <v>5831.4062527912947</v>
      </c>
      <c r="R42" s="7">
        <f>VLOOKUP($B42,[1]Plan1!$B$3:$Q$233,R$2,0)</f>
        <v>1943.802084263765</v>
      </c>
      <c r="S42" s="7">
        <f>VLOOKUP($B42,[1]Plan1!$B$3:$Q$233,S$2,0)</f>
        <v>1943.802084263765</v>
      </c>
      <c r="T42" s="7">
        <f>VLOOKUP($B42,[1]Plan1!$B$3:$Q$233,T$2,0)</f>
        <v>1943.802084263765</v>
      </c>
      <c r="U42" s="22">
        <f t="shared" si="2"/>
        <v>5831.4062527912947</v>
      </c>
    </row>
    <row r="43" spans="1:21" x14ac:dyDescent="0.25">
      <c r="A43" s="7"/>
      <c r="B43" s="3" t="s">
        <v>73</v>
      </c>
      <c r="C43" s="4" t="s">
        <v>74</v>
      </c>
      <c r="D43" s="3"/>
      <c r="E43" s="9"/>
      <c r="F43" s="15"/>
      <c r="G43" s="31">
        <f>VLOOKUP($B43,[1]Plan1!$B$3:$Q$233,G$2,0)</f>
        <v>1146.06</v>
      </c>
      <c r="H43" s="35">
        <f>VLOOKUP($B43,[1]Plan1!$B$3:$Q$233,H$2,0)</f>
        <v>129.01662367286696</v>
      </c>
      <c r="I43" s="36">
        <f>VLOOKUP($B43,[1]Plan1!$B$3:$Q$233,I$2,0)</f>
        <v>129.01662367286696</v>
      </c>
      <c r="J43" s="7">
        <f>VLOOKUP($B43,[1]Plan1!$B$3:$Q$233,J$2,0)</f>
        <v>129.01662367286696</v>
      </c>
      <c r="K43" s="7">
        <f>VLOOKUP($B43,[1]Plan1!$B$3:$Q$233,K$2,0)</f>
        <v>129.01662367286696</v>
      </c>
      <c r="L43" s="7">
        <f>VLOOKUP($B43,[1]Plan1!$B$3:$Q$233,L$2,0)</f>
        <v>129.01662367286696</v>
      </c>
      <c r="M43" s="22">
        <f t="shared" si="0"/>
        <v>387.04987101860087</v>
      </c>
      <c r="N43" s="7">
        <f>VLOOKUP($B43,[1]Plan1!$B$3:$Q$233,N$2,0)</f>
        <v>129.01662367286696</v>
      </c>
      <c r="O43" s="7">
        <f>VLOOKUP($B43,[1]Plan1!$B$3:$Q$233,O$2,0)</f>
        <v>129.01662367286696</v>
      </c>
      <c r="P43" s="7">
        <f>VLOOKUP($B43,[1]Plan1!$B$3:$Q$233,P$2,0)</f>
        <v>129.01662367286696</v>
      </c>
      <c r="Q43" s="22">
        <f t="shared" si="1"/>
        <v>387.04987101860087</v>
      </c>
      <c r="R43" s="7">
        <f>VLOOKUP($B43,[1]Plan1!$B$3:$Q$233,R$2,0)</f>
        <v>129.01662367286696</v>
      </c>
      <c r="S43" s="7">
        <f>VLOOKUP($B43,[1]Plan1!$B$3:$Q$233,S$2,0)</f>
        <v>129.01662367286696</v>
      </c>
      <c r="T43" s="7">
        <f>VLOOKUP($B43,[1]Plan1!$B$3:$Q$233,T$2,0)</f>
        <v>129.01662367286696</v>
      </c>
      <c r="U43" s="22">
        <f t="shared" si="2"/>
        <v>387.04987101860087</v>
      </c>
    </row>
    <row r="44" spans="1:21" x14ac:dyDescent="0.25">
      <c r="A44" s="7"/>
      <c r="B44" s="3" t="s">
        <v>75</v>
      </c>
      <c r="C44" s="4" t="s">
        <v>76</v>
      </c>
      <c r="D44" s="3"/>
      <c r="E44" s="9"/>
      <c r="F44" s="15"/>
      <c r="G44" s="31">
        <f>VLOOKUP($B44,[1]Plan1!$B$3:$Q$233,G$2,0)</f>
        <v>704.07</v>
      </c>
      <c r="H44" s="35">
        <f>VLOOKUP($B44,[1]Plan1!$B$3:$Q$233,H$2,0)</f>
        <v>26676.156663810627</v>
      </c>
      <c r="I44" s="36">
        <f>VLOOKUP($B44,[1]Plan1!$B$3:$Q$233,I$2,0)</f>
        <v>26676.156663810627</v>
      </c>
      <c r="J44" s="7">
        <f>VLOOKUP($B44,[1]Plan1!$B$3:$Q$233,J$2,0)</f>
        <v>26676.156663810627</v>
      </c>
      <c r="K44" s="7">
        <f>VLOOKUP($B44,[1]Plan1!$B$3:$Q$233,K$2,0)</f>
        <v>26676.156663810627</v>
      </c>
      <c r="L44" s="7">
        <f>VLOOKUP($B44,[1]Plan1!$B$3:$Q$233,L$2,0)</f>
        <v>26676.156663810627</v>
      </c>
      <c r="M44" s="22">
        <f t="shared" si="0"/>
        <v>80028.469991431877</v>
      </c>
      <c r="N44" s="7">
        <f>VLOOKUP($B44,[1]Plan1!$B$3:$Q$233,N$2,0)</f>
        <v>26676.156663810627</v>
      </c>
      <c r="O44" s="7">
        <f>VLOOKUP($B44,[1]Plan1!$B$3:$Q$233,O$2,0)</f>
        <v>26676.156663810627</v>
      </c>
      <c r="P44" s="7">
        <f>VLOOKUP($B44,[1]Plan1!$B$3:$Q$233,P$2,0)</f>
        <v>26676.156663810627</v>
      </c>
      <c r="Q44" s="22">
        <f t="shared" si="1"/>
        <v>80028.469991431877</v>
      </c>
      <c r="R44" s="7">
        <f>VLOOKUP($B44,[1]Plan1!$B$3:$Q$233,R$2,0)</f>
        <v>26676.156663810627</v>
      </c>
      <c r="S44" s="7">
        <f>VLOOKUP($B44,[1]Plan1!$B$3:$Q$233,S$2,0)</f>
        <v>26676.156663810627</v>
      </c>
      <c r="T44" s="7">
        <f>VLOOKUP($B44,[1]Plan1!$B$3:$Q$233,T$2,0)</f>
        <v>26676.156663810627</v>
      </c>
      <c r="U44" s="22">
        <f t="shared" si="2"/>
        <v>80028.469991431877</v>
      </c>
    </row>
    <row r="45" spans="1:21" x14ac:dyDescent="0.25">
      <c r="A45" s="7"/>
      <c r="B45" s="3" t="s">
        <v>77</v>
      </c>
      <c r="C45" s="4" t="s">
        <v>78</v>
      </c>
      <c r="D45" s="3"/>
      <c r="E45" s="9"/>
      <c r="F45" s="15"/>
      <c r="G45" s="31">
        <f>VLOOKUP($B45,[1]Plan1!$B$3:$Q$233,G$2,0)</f>
        <v>3074.84</v>
      </c>
      <c r="H45" s="35">
        <f>VLOOKUP($B45,[1]Plan1!$B$3:$Q$233,H$2,0)</f>
        <v>222.61717337044811</v>
      </c>
      <c r="I45" s="36">
        <f>VLOOKUP($B45,[1]Plan1!$B$3:$Q$233,I$2,0)</f>
        <v>222.61717337044811</v>
      </c>
      <c r="J45" s="7">
        <f>VLOOKUP($B45,[1]Plan1!$B$3:$Q$233,J$2,0)</f>
        <v>222.61717337044811</v>
      </c>
      <c r="K45" s="7">
        <f>VLOOKUP($B45,[1]Plan1!$B$3:$Q$233,K$2,0)</f>
        <v>222.61717337044811</v>
      </c>
      <c r="L45" s="7">
        <f>VLOOKUP($B45,[1]Plan1!$B$3:$Q$233,L$2,0)</f>
        <v>222.61717337044811</v>
      </c>
      <c r="M45" s="22">
        <f t="shared" si="0"/>
        <v>667.85152011134437</v>
      </c>
      <c r="N45" s="7">
        <f>VLOOKUP($B45,[1]Plan1!$B$3:$Q$233,N$2,0)</f>
        <v>222.61717337044811</v>
      </c>
      <c r="O45" s="7">
        <f>VLOOKUP($B45,[1]Plan1!$B$3:$Q$233,O$2,0)</f>
        <v>222.61717337044811</v>
      </c>
      <c r="P45" s="7">
        <f>VLOOKUP($B45,[1]Plan1!$B$3:$Q$233,P$2,0)</f>
        <v>222.61717337044811</v>
      </c>
      <c r="Q45" s="22">
        <f t="shared" si="1"/>
        <v>667.85152011134437</v>
      </c>
      <c r="R45" s="7">
        <f>VLOOKUP($B45,[1]Plan1!$B$3:$Q$233,R$2,0)</f>
        <v>222.61717337044811</v>
      </c>
      <c r="S45" s="7">
        <f>VLOOKUP($B45,[1]Plan1!$B$3:$Q$233,S$2,0)</f>
        <v>222.61717337044811</v>
      </c>
      <c r="T45" s="7">
        <f>VLOOKUP($B45,[1]Plan1!$B$3:$Q$233,T$2,0)</f>
        <v>222.61717337044811</v>
      </c>
      <c r="U45" s="22">
        <f t="shared" si="2"/>
        <v>667.85152011134437</v>
      </c>
    </row>
    <row r="46" spans="1:21" x14ac:dyDescent="0.25">
      <c r="A46" s="7"/>
      <c r="B46" s="3" t="s">
        <v>79</v>
      </c>
      <c r="C46" s="4" t="s">
        <v>80</v>
      </c>
      <c r="D46" s="3"/>
      <c r="E46" s="9"/>
      <c r="F46" s="15"/>
      <c r="G46" s="31">
        <f>VLOOKUP($B46,[1]Plan1!$B$3:$Q$233,G$2,0)</f>
        <v>295517.94</v>
      </c>
      <c r="H46" s="35">
        <f>VLOOKUP($B46,[1]Plan1!$B$3:$Q$233,H$2,0)</f>
        <v>64803.510579630332</v>
      </c>
      <c r="I46" s="36">
        <f>VLOOKUP($B46,[1]Plan1!$B$3:$Q$233,I$2,0)</f>
        <v>64803.510579630332</v>
      </c>
      <c r="J46" s="7">
        <f>VLOOKUP($B46,[1]Plan1!$B$3:$Q$233,J$2,0)</f>
        <v>64803.510579630332</v>
      </c>
      <c r="K46" s="7">
        <f>VLOOKUP($B46,[1]Plan1!$B$3:$Q$233,K$2,0)</f>
        <v>64803.510579630332</v>
      </c>
      <c r="L46" s="7">
        <f>VLOOKUP($B46,[1]Plan1!$B$3:$Q$233,L$2,0)</f>
        <v>64803.510579630332</v>
      </c>
      <c r="M46" s="22">
        <f t="shared" si="0"/>
        <v>194410.531738891</v>
      </c>
      <c r="N46" s="7">
        <f>VLOOKUP($B46,[1]Plan1!$B$3:$Q$233,N$2,0)</f>
        <v>64803.510579630332</v>
      </c>
      <c r="O46" s="7">
        <f>VLOOKUP($B46,[1]Plan1!$B$3:$Q$233,O$2,0)</f>
        <v>64803.510579630332</v>
      </c>
      <c r="P46" s="7">
        <f>VLOOKUP($B46,[1]Plan1!$B$3:$Q$233,P$2,0)</f>
        <v>64803.510579630332</v>
      </c>
      <c r="Q46" s="22">
        <f t="shared" si="1"/>
        <v>194410.531738891</v>
      </c>
      <c r="R46" s="7">
        <f>VLOOKUP($B46,[1]Plan1!$B$3:$Q$233,R$2,0)</f>
        <v>64803.510579630332</v>
      </c>
      <c r="S46" s="7">
        <f>VLOOKUP($B46,[1]Plan1!$B$3:$Q$233,S$2,0)</f>
        <v>64803.510579630332</v>
      </c>
      <c r="T46" s="7">
        <f>VLOOKUP($B46,[1]Plan1!$B$3:$Q$233,T$2,0)</f>
        <v>64803.510579630332</v>
      </c>
      <c r="U46" s="22">
        <f t="shared" si="2"/>
        <v>194410.531738891</v>
      </c>
    </row>
    <row r="47" spans="1:21" x14ac:dyDescent="0.25">
      <c r="A47" s="7"/>
      <c r="B47" s="3" t="s">
        <v>81</v>
      </c>
      <c r="C47" s="4" t="s">
        <v>82</v>
      </c>
      <c r="D47" s="3"/>
      <c r="E47" s="9"/>
      <c r="F47" s="15"/>
      <c r="G47" s="31">
        <f>VLOOKUP($B47,[1]Plan1!$B$3:$Q$233,G$2,0)</f>
        <v>8991.5499999999993</v>
      </c>
      <c r="H47" s="35">
        <f>VLOOKUP($B47,[1]Plan1!$B$3:$Q$233,H$2,0)</f>
        <v>11162.814774787701</v>
      </c>
      <c r="I47" s="36">
        <f>VLOOKUP($B47,[1]Plan1!$B$3:$Q$233,I$2,0)</f>
        <v>11162.814774787701</v>
      </c>
      <c r="J47" s="7">
        <f>VLOOKUP($B47,[1]Plan1!$B$3:$Q$233,J$2,0)</f>
        <v>11162.814774787701</v>
      </c>
      <c r="K47" s="7">
        <f>VLOOKUP($B47,[1]Plan1!$B$3:$Q$233,K$2,0)</f>
        <v>11162.814774787701</v>
      </c>
      <c r="L47" s="7">
        <f>VLOOKUP($B47,[1]Plan1!$B$3:$Q$233,L$2,0)</f>
        <v>11162.814774787701</v>
      </c>
      <c r="M47" s="22">
        <f t="shared" si="0"/>
        <v>33488.444324363103</v>
      </c>
      <c r="N47" s="7">
        <f>VLOOKUP($B47,[1]Plan1!$B$3:$Q$233,N$2,0)</f>
        <v>11162.814774787701</v>
      </c>
      <c r="O47" s="7">
        <f>VLOOKUP($B47,[1]Plan1!$B$3:$Q$233,O$2,0)</f>
        <v>11162.814774787701</v>
      </c>
      <c r="P47" s="7">
        <f>VLOOKUP($B47,[1]Plan1!$B$3:$Q$233,P$2,0)</f>
        <v>11162.814774787701</v>
      </c>
      <c r="Q47" s="22">
        <f t="shared" si="1"/>
        <v>33488.444324363103</v>
      </c>
      <c r="R47" s="7">
        <f>VLOOKUP($B47,[1]Plan1!$B$3:$Q$233,R$2,0)</f>
        <v>11162.814774787701</v>
      </c>
      <c r="S47" s="7">
        <f>VLOOKUP($B47,[1]Plan1!$B$3:$Q$233,S$2,0)</f>
        <v>11162.814774787701</v>
      </c>
      <c r="T47" s="7">
        <f>VLOOKUP($B47,[1]Plan1!$B$3:$Q$233,T$2,0)</f>
        <v>11162.814774787701</v>
      </c>
      <c r="U47" s="22">
        <f t="shared" si="2"/>
        <v>33488.444324363103</v>
      </c>
    </row>
    <row r="48" spans="1:21" x14ac:dyDescent="0.25">
      <c r="A48" s="7"/>
      <c r="B48" s="3" t="s">
        <v>83</v>
      </c>
      <c r="C48" s="4" t="s">
        <v>84</v>
      </c>
      <c r="D48" s="3"/>
      <c r="E48" s="9"/>
      <c r="F48" s="15"/>
      <c r="G48" s="31">
        <f>VLOOKUP($B48,[1]Plan1!$B$3:$Q$233,G$2,0)</f>
        <v>4373.7</v>
      </c>
      <c r="H48" s="35">
        <f>VLOOKUP($B48,[1]Plan1!$B$3:$Q$233,H$2,0)</f>
        <v>6412.1820524040204</v>
      </c>
      <c r="I48" s="36">
        <f>VLOOKUP($B48,[1]Plan1!$B$3:$Q$233,I$2,0)</f>
        <v>6412.1820524040204</v>
      </c>
      <c r="J48" s="7">
        <f>VLOOKUP($B48,[1]Plan1!$B$3:$Q$233,J$2,0)</f>
        <v>6412.1820524040204</v>
      </c>
      <c r="K48" s="7">
        <f>VLOOKUP($B48,[1]Plan1!$B$3:$Q$233,K$2,0)</f>
        <v>6412.1820524040204</v>
      </c>
      <c r="L48" s="7">
        <f>VLOOKUP($B48,[1]Plan1!$B$3:$Q$233,L$2,0)</f>
        <v>6412.1820524040204</v>
      </c>
      <c r="M48" s="22">
        <f t="shared" si="0"/>
        <v>19236.546157212062</v>
      </c>
      <c r="N48" s="7">
        <f>VLOOKUP($B48,[1]Plan1!$B$3:$Q$233,N$2,0)</f>
        <v>6412.1820524040204</v>
      </c>
      <c r="O48" s="7">
        <f>VLOOKUP($B48,[1]Plan1!$B$3:$Q$233,O$2,0)</f>
        <v>6412.1820524040204</v>
      </c>
      <c r="P48" s="7">
        <f>VLOOKUP($B48,[1]Plan1!$B$3:$Q$233,P$2,0)</f>
        <v>6412.1820524040204</v>
      </c>
      <c r="Q48" s="22">
        <f t="shared" si="1"/>
        <v>19236.546157212062</v>
      </c>
      <c r="R48" s="7">
        <f>VLOOKUP($B48,[1]Plan1!$B$3:$Q$233,R$2,0)</f>
        <v>6412.1820524040204</v>
      </c>
      <c r="S48" s="7">
        <f>VLOOKUP($B48,[1]Plan1!$B$3:$Q$233,S$2,0)</f>
        <v>6025.9820524040188</v>
      </c>
      <c r="T48" s="7">
        <f>VLOOKUP($B48,[1]Plan1!$B$3:$Q$233,T$2,0)</f>
        <v>5747.7320524040206</v>
      </c>
      <c r="U48" s="22">
        <f t="shared" si="2"/>
        <v>18185.896157212061</v>
      </c>
    </row>
    <row r="49" spans="1:21" x14ac:dyDescent="0.25">
      <c r="A49" s="7"/>
      <c r="B49" s="3" t="s">
        <v>85</v>
      </c>
      <c r="C49" s="4" t="s">
        <v>86</v>
      </c>
      <c r="D49" s="3"/>
      <c r="E49" s="9"/>
      <c r="F49" s="15"/>
      <c r="G49" s="31">
        <f>VLOOKUP($B49,[1]Plan1!$B$3:$Q$233,G$2,0)</f>
        <v>0</v>
      </c>
      <c r="H49" s="35">
        <f>VLOOKUP($B49,[1]Plan1!$B$3:$Q$233,H$2,0)</f>
        <v>3749045.922571884</v>
      </c>
      <c r="I49" s="36">
        <f>VLOOKUP($B49,[1]Plan1!$B$3:$Q$233,I$2,0)</f>
        <v>3749045.922571884</v>
      </c>
      <c r="J49" s="7">
        <f>VLOOKUP($B49,[1]Plan1!$B$3:$Q$233,J$2,0)</f>
        <v>3749045.922571884</v>
      </c>
      <c r="K49" s="7">
        <f>VLOOKUP($B49,[1]Plan1!$B$3:$Q$233,K$2,0)</f>
        <v>3749045.922571884</v>
      </c>
      <c r="L49" s="7">
        <f>VLOOKUP($B49,[1]Plan1!$B$3:$Q$233,L$2,0)</f>
        <v>3749045.922571884</v>
      </c>
      <c r="M49" s="22">
        <f t="shared" si="0"/>
        <v>11247137.767715652</v>
      </c>
      <c r="N49" s="7">
        <f>VLOOKUP($B49,[1]Plan1!$B$3:$Q$233,N$2,0)</f>
        <v>3749045.922571884</v>
      </c>
      <c r="O49" s="7">
        <f>VLOOKUP($B49,[1]Plan1!$B$3:$Q$233,O$2,0)</f>
        <v>3749045.922571884</v>
      </c>
      <c r="P49" s="7">
        <f>VLOOKUP($B49,[1]Plan1!$B$3:$Q$233,P$2,0)</f>
        <v>3749045.922571884</v>
      </c>
      <c r="Q49" s="22">
        <f t="shared" si="1"/>
        <v>11247137.767715652</v>
      </c>
      <c r="R49" s="7">
        <f>VLOOKUP($B49,[1]Plan1!$B$3:$Q$233,R$2,0)</f>
        <v>3749045.922571884</v>
      </c>
      <c r="S49" s="7">
        <f>VLOOKUP($B49,[1]Plan1!$B$3:$Q$233,S$2,0)</f>
        <v>3749045.922571884</v>
      </c>
      <c r="T49" s="7">
        <f>VLOOKUP($B49,[1]Plan1!$B$3:$Q$233,T$2,0)</f>
        <v>3749045.922571884</v>
      </c>
      <c r="U49" s="22">
        <f t="shared" si="2"/>
        <v>11247137.767715652</v>
      </c>
    </row>
    <row r="50" spans="1:21" x14ac:dyDescent="0.25">
      <c r="A50" s="7"/>
      <c r="B50" s="3" t="s">
        <v>87</v>
      </c>
      <c r="C50" s="4" t="s">
        <v>88</v>
      </c>
      <c r="D50" s="3"/>
      <c r="E50" s="9"/>
      <c r="F50" s="15"/>
      <c r="G50" s="31">
        <f>VLOOKUP($B50,[1]Plan1!$B$3:$Q$233,G$2,0)</f>
        <v>120000</v>
      </c>
      <c r="H50" s="35">
        <f>VLOOKUP($B50,[1]Plan1!$B$3:$Q$233,H$2,0)</f>
        <v>179936.25083705506</v>
      </c>
      <c r="I50" s="36">
        <f>VLOOKUP($B50,[1]Plan1!$B$3:$Q$233,I$2,0)</f>
        <v>179936.25083705506</v>
      </c>
      <c r="J50" s="7">
        <f>VLOOKUP($B50,[1]Plan1!$B$3:$Q$233,J$2,0)</f>
        <v>179936.25083705506</v>
      </c>
      <c r="K50" s="7">
        <f>VLOOKUP($B50,[1]Plan1!$B$3:$Q$233,K$2,0)</f>
        <v>97527.080837055109</v>
      </c>
      <c r="L50" s="7">
        <f>VLOOKUP($B50,[1]Plan1!$B$3:$Q$233,L$2,0)</f>
        <v>7775.2083370550599</v>
      </c>
      <c r="M50" s="22">
        <f t="shared" si="0"/>
        <v>285238.5400111652</v>
      </c>
      <c r="N50" s="7">
        <f>VLOOKUP($B50,[1]Plan1!$B$3:$Q$233,N$2,0)</f>
        <v>7775.2083370550599</v>
      </c>
      <c r="O50" s="7">
        <f>VLOOKUP($B50,[1]Plan1!$B$3:$Q$233,O$2,0)</f>
        <v>7775.2083370550599</v>
      </c>
      <c r="P50" s="7">
        <f>VLOOKUP($B50,[1]Plan1!$B$3:$Q$233,P$2,0)</f>
        <v>7775.2083370550599</v>
      </c>
      <c r="Q50" s="22">
        <f t="shared" si="1"/>
        <v>23325.625011165179</v>
      </c>
      <c r="R50" s="7">
        <f>VLOOKUP($B50,[1]Plan1!$B$3:$Q$233,R$2,0)</f>
        <v>7775.2083370550599</v>
      </c>
      <c r="S50" s="7">
        <f>VLOOKUP($B50,[1]Plan1!$B$3:$Q$233,S$2,0)</f>
        <v>7775.2083370550599</v>
      </c>
      <c r="T50" s="7">
        <f>VLOOKUP($B50,[1]Plan1!$B$3:$Q$233,T$2,0)</f>
        <v>7775.2083370550599</v>
      </c>
      <c r="U50" s="22">
        <f t="shared" si="2"/>
        <v>23325.625011165179</v>
      </c>
    </row>
    <row r="51" spans="1:21" x14ac:dyDescent="0.25">
      <c r="A51" s="7"/>
      <c r="B51" s="3" t="s">
        <v>89</v>
      </c>
      <c r="C51" s="4" t="s">
        <v>90</v>
      </c>
      <c r="D51" s="3"/>
      <c r="E51" s="9"/>
      <c r="F51" s="15"/>
      <c r="G51" s="31">
        <f>VLOOKUP($B51,[1]Plan1!$B$3:$Q$233,G$2,0)</f>
        <v>0</v>
      </c>
      <c r="H51" s="35">
        <f>VLOOKUP($B51,[1]Plan1!$B$3:$Q$233,H$2,0)</f>
        <v>8565.3039158308875</v>
      </c>
      <c r="I51" s="36">
        <f>VLOOKUP($B51,[1]Plan1!$B$3:$Q$233,I$2,0)</f>
        <v>8565.3039158308875</v>
      </c>
      <c r="J51" s="7">
        <f>VLOOKUP($B51,[1]Plan1!$B$3:$Q$233,J$2,0)</f>
        <v>8565.3039158308875</v>
      </c>
      <c r="K51" s="7">
        <f>VLOOKUP($B51,[1]Plan1!$B$3:$Q$233,K$2,0)</f>
        <v>8565.3039158308875</v>
      </c>
      <c r="L51" s="7">
        <f>VLOOKUP($B51,[1]Plan1!$B$3:$Q$233,L$2,0)</f>
        <v>8565.3039158308875</v>
      </c>
      <c r="M51" s="22">
        <f t="shared" si="0"/>
        <v>25695.911747492661</v>
      </c>
      <c r="N51" s="7">
        <f>VLOOKUP($B51,[1]Plan1!$B$3:$Q$233,N$2,0)</f>
        <v>8565.3039158308875</v>
      </c>
      <c r="O51" s="7">
        <f>VLOOKUP($B51,[1]Plan1!$B$3:$Q$233,O$2,0)</f>
        <v>8565.3039158308875</v>
      </c>
      <c r="P51" s="7">
        <f>VLOOKUP($B51,[1]Plan1!$B$3:$Q$233,P$2,0)</f>
        <v>8565.3039158308875</v>
      </c>
      <c r="Q51" s="22">
        <f t="shared" si="1"/>
        <v>25695.911747492661</v>
      </c>
      <c r="R51" s="7">
        <f>VLOOKUP($B51,[1]Plan1!$B$3:$Q$233,R$2,0)</f>
        <v>8565.3039158308875</v>
      </c>
      <c r="S51" s="7">
        <f>VLOOKUP($B51,[1]Plan1!$B$3:$Q$233,S$2,0)</f>
        <v>8565.3039158308875</v>
      </c>
      <c r="T51" s="7">
        <f>VLOOKUP($B51,[1]Plan1!$B$3:$Q$233,T$2,0)</f>
        <v>8565.3039158308875</v>
      </c>
      <c r="U51" s="22">
        <f t="shared" si="2"/>
        <v>25695.911747492661</v>
      </c>
    </row>
    <row r="52" spans="1:21" x14ac:dyDescent="0.25">
      <c r="A52" s="7"/>
      <c r="B52" s="3" t="s">
        <v>91</v>
      </c>
      <c r="C52" s="4" t="s">
        <v>92</v>
      </c>
      <c r="D52" s="3"/>
      <c r="E52" s="9"/>
      <c r="F52" s="15"/>
      <c r="G52" s="31">
        <f>VLOOKUP($B52,[1]Plan1!$B$3:$Q$233,G$2,0)</f>
        <v>692624.01</v>
      </c>
      <c r="H52" s="35">
        <f>VLOOKUP($B52,[1]Plan1!$B$3:$Q$233,H$2,0)</f>
        <v>25500000</v>
      </c>
      <c r="I52" s="36">
        <f>VLOOKUP($B52,[1]Plan1!$B$3:$Q$233,I$2,0)</f>
        <v>25500000</v>
      </c>
      <c r="J52" s="7">
        <f>VLOOKUP($B52,[1]Plan1!$B$3:$Q$233,J$2,0)</f>
        <v>25500000</v>
      </c>
      <c r="K52" s="7">
        <f>VLOOKUP($B52,[1]Plan1!$B$3:$Q$233,K$2,0)</f>
        <v>25500000</v>
      </c>
      <c r="L52" s="7">
        <f>VLOOKUP($B52,[1]Plan1!$B$3:$Q$233,L$2,0)</f>
        <v>25500000</v>
      </c>
      <c r="M52" s="22">
        <f t="shared" si="0"/>
        <v>76500000</v>
      </c>
      <c r="N52" s="7">
        <f>VLOOKUP($B52,[1]Plan1!$B$3:$Q$233,N$2,0)</f>
        <v>25500000</v>
      </c>
      <c r="O52" s="7">
        <f>VLOOKUP($B52,[1]Plan1!$B$3:$Q$233,O$2,0)</f>
        <v>25500000</v>
      </c>
      <c r="P52" s="7">
        <f>VLOOKUP($B52,[1]Plan1!$B$3:$Q$233,P$2,0)</f>
        <v>25500000</v>
      </c>
      <c r="Q52" s="22">
        <f t="shared" si="1"/>
        <v>76500000</v>
      </c>
      <c r="R52" s="7">
        <f>VLOOKUP($B52,[1]Plan1!$B$3:$Q$233,R$2,0)</f>
        <v>16413720.449999988</v>
      </c>
      <c r="S52" s="7">
        <f>VLOOKUP($B52,[1]Plan1!$B$3:$Q$233,S$2,0)</f>
        <v>0</v>
      </c>
      <c r="T52" s="7">
        <f>VLOOKUP($B52,[1]Plan1!$B$3:$Q$233,T$2,0)</f>
        <v>0</v>
      </c>
      <c r="U52" s="22">
        <f t="shared" si="2"/>
        <v>16413720.449999988</v>
      </c>
    </row>
    <row r="53" spans="1:21" x14ac:dyDescent="0.25">
      <c r="A53" s="7"/>
      <c r="B53" s="3" t="s">
        <v>93</v>
      </c>
      <c r="C53" s="4" t="s">
        <v>94</v>
      </c>
      <c r="D53" s="3"/>
      <c r="E53" s="9"/>
      <c r="F53" s="15"/>
      <c r="G53" s="31">
        <f>VLOOKUP($B53,[1]Plan1!$B$3:$Q$233,G$2,0)</f>
        <v>23000</v>
      </c>
      <c r="H53" s="35">
        <f>VLOOKUP($B53,[1]Plan1!$B$3:$Q$233,H$2,0)</f>
        <v>54654.322376541531</v>
      </c>
      <c r="I53" s="36">
        <f>VLOOKUP($B53,[1]Plan1!$B$3:$Q$233,I$2,0)</f>
        <v>54654.322376541531</v>
      </c>
      <c r="J53" s="7">
        <f>VLOOKUP($B53,[1]Plan1!$B$3:$Q$233,J$2,0)</f>
        <v>54654.322376541531</v>
      </c>
      <c r="K53" s="7">
        <f>VLOOKUP($B53,[1]Plan1!$B$3:$Q$233,K$2,0)</f>
        <v>54654.322376541531</v>
      </c>
      <c r="L53" s="7">
        <f>VLOOKUP($B53,[1]Plan1!$B$3:$Q$233,L$2,0)</f>
        <v>54654.322376541531</v>
      </c>
      <c r="M53" s="22">
        <f t="shared" si="0"/>
        <v>163962.96712962459</v>
      </c>
      <c r="N53" s="7">
        <f>VLOOKUP($B53,[1]Plan1!$B$3:$Q$233,N$2,0)</f>
        <v>54654.322376541531</v>
      </c>
      <c r="O53" s="7">
        <f>VLOOKUP($B53,[1]Plan1!$B$3:$Q$233,O$2,0)</f>
        <v>49441.669876541564</v>
      </c>
      <c r="P53" s="7">
        <f>VLOOKUP($B53,[1]Plan1!$B$3:$Q$233,P$2,0)</f>
        <v>34412.514876541536</v>
      </c>
      <c r="Q53" s="22">
        <f t="shared" si="1"/>
        <v>138508.50712962463</v>
      </c>
      <c r="R53" s="7">
        <f>VLOOKUP($B53,[1]Plan1!$B$3:$Q$233,R$2,0)</f>
        <v>34412.514876541536</v>
      </c>
      <c r="S53" s="7">
        <f>VLOOKUP($B53,[1]Plan1!$B$3:$Q$233,S$2,0)</f>
        <v>34412.514876541536</v>
      </c>
      <c r="T53" s="7">
        <f>VLOOKUP($B53,[1]Plan1!$B$3:$Q$233,T$2,0)</f>
        <v>34412.514876541536</v>
      </c>
      <c r="U53" s="22">
        <f t="shared" si="2"/>
        <v>103237.54462962461</v>
      </c>
    </row>
    <row r="54" spans="1:21" x14ac:dyDescent="0.25">
      <c r="A54" s="7"/>
      <c r="B54" s="3" t="s">
        <v>95</v>
      </c>
      <c r="C54" s="4" t="s">
        <v>96</v>
      </c>
      <c r="D54" s="3"/>
      <c r="E54" s="9"/>
      <c r="F54" s="15"/>
      <c r="G54" s="31">
        <f>VLOOKUP($B54,[1]Plan1!$B$3:$Q$233,G$2,0)</f>
        <v>0</v>
      </c>
      <c r="H54" s="35">
        <f>VLOOKUP($B54,[1]Plan1!$B$3:$Q$233,H$2,0)</f>
        <v>1187.7797016102161</v>
      </c>
      <c r="I54" s="36">
        <f>VLOOKUP($B54,[1]Plan1!$B$3:$Q$233,I$2,0)</f>
        <v>1187.7797016102161</v>
      </c>
      <c r="J54" s="7">
        <f>VLOOKUP($B54,[1]Plan1!$B$3:$Q$233,J$2,0)</f>
        <v>1187.7797016102161</v>
      </c>
      <c r="K54" s="7">
        <f>VLOOKUP($B54,[1]Plan1!$B$3:$Q$233,K$2,0)</f>
        <v>1187.7797016102161</v>
      </c>
      <c r="L54" s="7">
        <f>VLOOKUP($B54,[1]Plan1!$B$3:$Q$233,L$2,0)</f>
        <v>1187.7797016102161</v>
      </c>
      <c r="M54" s="22">
        <f t="shared" si="0"/>
        <v>3563.3391048306485</v>
      </c>
      <c r="N54" s="7">
        <f>VLOOKUP($B54,[1]Plan1!$B$3:$Q$233,N$2,0)</f>
        <v>1187.7797016102161</v>
      </c>
      <c r="O54" s="7">
        <f>VLOOKUP($B54,[1]Plan1!$B$3:$Q$233,O$2,0)</f>
        <v>1187.7797016102161</v>
      </c>
      <c r="P54" s="7">
        <f>VLOOKUP($B54,[1]Plan1!$B$3:$Q$233,P$2,0)</f>
        <v>1187.7797016102161</v>
      </c>
      <c r="Q54" s="22">
        <f t="shared" si="1"/>
        <v>3563.3391048306485</v>
      </c>
      <c r="R54" s="7">
        <f>VLOOKUP($B54,[1]Plan1!$B$3:$Q$233,R$2,0)</f>
        <v>1187.7797016102161</v>
      </c>
      <c r="S54" s="7">
        <f>VLOOKUP($B54,[1]Plan1!$B$3:$Q$233,S$2,0)</f>
        <v>1187.7797016102161</v>
      </c>
      <c r="T54" s="7">
        <f>VLOOKUP($B54,[1]Plan1!$B$3:$Q$233,T$2,0)</f>
        <v>1187.7797016102161</v>
      </c>
      <c r="U54" s="22">
        <f t="shared" si="2"/>
        <v>3563.3391048306485</v>
      </c>
    </row>
    <row r="55" spans="1:21" x14ac:dyDescent="0.25">
      <c r="A55" s="7"/>
      <c r="B55" s="3" t="s">
        <v>97</v>
      </c>
      <c r="C55" s="4" t="s">
        <v>98</v>
      </c>
      <c r="D55" s="3"/>
      <c r="E55" s="9"/>
      <c r="F55" s="15"/>
      <c r="G55" s="31">
        <f>VLOOKUP($B55,[1]Plan1!$B$3:$Q$233,G$2,0)</f>
        <v>135811.38</v>
      </c>
      <c r="H55" s="35">
        <f>VLOOKUP($B55,[1]Plan1!$B$3:$Q$233,H$2,0)</f>
        <v>3000000</v>
      </c>
      <c r="I55" s="36">
        <f>VLOOKUP($B55,[1]Plan1!$B$3:$Q$233,I$2,0)</f>
        <v>3000000</v>
      </c>
      <c r="J55" s="7">
        <f>VLOOKUP($B55,[1]Plan1!$B$3:$Q$233,J$2,0)</f>
        <v>3000000</v>
      </c>
      <c r="K55" s="7">
        <f>VLOOKUP($B55,[1]Plan1!$B$3:$Q$233,K$2,0)</f>
        <v>3000000</v>
      </c>
      <c r="L55" s="7">
        <f>VLOOKUP($B55,[1]Plan1!$B$3:$Q$233,L$2,0)</f>
        <v>1405800</v>
      </c>
      <c r="M55" s="22">
        <f t="shared" si="0"/>
        <v>7405800</v>
      </c>
      <c r="N55" s="7">
        <f>VLOOKUP($B55,[1]Plan1!$B$3:$Q$233,N$2,0)</f>
        <v>0</v>
      </c>
      <c r="O55" s="7">
        <f>VLOOKUP($B55,[1]Plan1!$B$3:$Q$233,O$2,0)</f>
        <v>0</v>
      </c>
      <c r="P55" s="7">
        <f>VLOOKUP($B55,[1]Plan1!$B$3:$Q$233,P$2,0)</f>
        <v>0</v>
      </c>
      <c r="Q55" s="22">
        <f t="shared" si="1"/>
        <v>0</v>
      </c>
      <c r="R55" s="7">
        <f>VLOOKUP($B55,[1]Plan1!$B$3:$Q$233,R$2,0)</f>
        <v>0</v>
      </c>
      <c r="S55" s="7">
        <f>VLOOKUP($B55,[1]Plan1!$B$3:$Q$233,S$2,0)</f>
        <v>0</v>
      </c>
      <c r="T55" s="7">
        <f>VLOOKUP($B55,[1]Plan1!$B$3:$Q$233,T$2,0)</f>
        <v>0</v>
      </c>
      <c r="U55" s="22">
        <f t="shared" si="2"/>
        <v>0</v>
      </c>
    </row>
    <row r="56" spans="1:21" x14ac:dyDescent="0.25">
      <c r="A56" s="7"/>
      <c r="B56" s="3" t="s">
        <v>99</v>
      </c>
      <c r="C56" s="4" t="s">
        <v>100</v>
      </c>
      <c r="D56" s="3"/>
      <c r="E56" s="9"/>
      <c r="F56" s="15"/>
      <c r="G56" s="31">
        <f>VLOOKUP($B56,[1]Plan1!$B$3:$Q$233,G$2,0)</f>
        <v>0</v>
      </c>
      <c r="H56" s="35">
        <f>VLOOKUP($B56,[1]Plan1!$B$3:$Q$233,H$2,0)</f>
        <v>2000000</v>
      </c>
      <c r="I56" s="36">
        <f>VLOOKUP($B56,[1]Plan1!$B$3:$Q$233,I$2,0)</f>
        <v>2000000</v>
      </c>
      <c r="J56" s="7">
        <f>VLOOKUP($B56,[1]Plan1!$B$3:$Q$233,J$2,0)</f>
        <v>2000000</v>
      </c>
      <c r="K56" s="7">
        <f>VLOOKUP($B56,[1]Plan1!$B$3:$Q$233,K$2,0)</f>
        <v>2000000</v>
      </c>
      <c r="L56" s="7">
        <f>VLOOKUP($B56,[1]Plan1!$B$3:$Q$233,L$2,0)</f>
        <v>2000000</v>
      </c>
      <c r="M56" s="22">
        <f t="shared" si="0"/>
        <v>6000000</v>
      </c>
      <c r="N56" s="7">
        <f>VLOOKUP($B56,[1]Plan1!$B$3:$Q$233,N$2,0)</f>
        <v>2000000</v>
      </c>
      <c r="O56" s="7">
        <f>VLOOKUP($B56,[1]Plan1!$B$3:$Q$233,O$2,0)</f>
        <v>2000000</v>
      </c>
      <c r="P56" s="7">
        <f>VLOOKUP($B56,[1]Plan1!$B$3:$Q$233,P$2,0)</f>
        <v>2000000</v>
      </c>
      <c r="Q56" s="22">
        <f t="shared" si="1"/>
        <v>6000000</v>
      </c>
      <c r="R56" s="7">
        <f>VLOOKUP($B56,[1]Plan1!$B$3:$Q$233,R$2,0)</f>
        <v>2000000</v>
      </c>
      <c r="S56" s="7">
        <f>VLOOKUP($B56,[1]Plan1!$B$3:$Q$233,S$2,0)</f>
        <v>2000000</v>
      </c>
      <c r="T56" s="7">
        <f>VLOOKUP($B56,[1]Plan1!$B$3:$Q$233,T$2,0)</f>
        <v>2000000</v>
      </c>
      <c r="U56" s="22">
        <f t="shared" si="2"/>
        <v>6000000</v>
      </c>
    </row>
    <row r="57" spans="1:21" x14ac:dyDescent="0.25">
      <c r="A57" s="7"/>
      <c r="B57" s="3" t="s">
        <v>101</v>
      </c>
      <c r="C57" s="4" t="s">
        <v>102</v>
      </c>
      <c r="D57" s="3"/>
      <c r="E57" s="9"/>
      <c r="F57" s="15"/>
      <c r="G57" s="31">
        <f>VLOOKUP($B57,[1]Plan1!$B$3:$Q$233,G$2,0)</f>
        <v>14703971.23</v>
      </c>
      <c r="H57" s="35">
        <f>VLOOKUP($B57,[1]Plan1!$B$3:$Q$233,H$2,0)</f>
        <v>18000000</v>
      </c>
      <c r="I57" s="36">
        <f>VLOOKUP($B57,[1]Plan1!$B$3:$Q$233,I$2,0)</f>
        <v>18000000</v>
      </c>
      <c r="J57" s="7">
        <f>VLOOKUP($B57,[1]Plan1!$B$3:$Q$233,J$2,0)</f>
        <v>18000000</v>
      </c>
      <c r="K57" s="7">
        <f>VLOOKUP($B57,[1]Plan1!$B$3:$Q$233,K$2,0)</f>
        <v>18000000</v>
      </c>
      <c r="L57" s="7">
        <f>VLOOKUP($B57,[1]Plan1!$B$3:$Q$233,L$2,0)</f>
        <v>18000000</v>
      </c>
      <c r="M57" s="22">
        <f t="shared" si="0"/>
        <v>54000000</v>
      </c>
      <c r="N57" s="7">
        <f>VLOOKUP($B57,[1]Plan1!$B$3:$Q$233,N$2,0)</f>
        <v>18000000</v>
      </c>
      <c r="O57" s="7">
        <f>VLOOKUP($B57,[1]Plan1!$B$3:$Q$233,O$2,0)</f>
        <v>18000000</v>
      </c>
      <c r="P57" s="7">
        <f>VLOOKUP($B57,[1]Plan1!$B$3:$Q$233,P$2,0)</f>
        <v>18000000</v>
      </c>
      <c r="Q57" s="22">
        <f t="shared" si="1"/>
        <v>54000000</v>
      </c>
      <c r="R57" s="7">
        <f>VLOOKUP($B57,[1]Plan1!$B$3:$Q$233,R$2,0)</f>
        <v>18000000</v>
      </c>
      <c r="S57" s="7">
        <f>VLOOKUP($B57,[1]Plan1!$B$3:$Q$233,S$2,0)</f>
        <v>7839234.9200000167</v>
      </c>
      <c r="T57" s="7">
        <f>VLOOKUP($B57,[1]Plan1!$B$3:$Q$233,T$2,0)</f>
        <v>0</v>
      </c>
      <c r="U57" s="22">
        <f t="shared" si="2"/>
        <v>25839234.920000017</v>
      </c>
    </row>
    <row r="58" spans="1:21" x14ac:dyDescent="0.25">
      <c r="A58" s="7"/>
      <c r="B58" s="3" t="s">
        <v>103</v>
      </c>
      <c r="C58" s="4" t="s">
        <v>104</v>
      </c>
      <c r="D58" s="3"/>
      <c r="E58" s="9"/>
      <c r="F58" s="15"/>
      <c r="G58" s="31">
        <f>VLOOKUP($B58,[1]Plan1!$B$3:$Q$233,G$2,0)</f>
        <v>16456</v>
      </c>
      <c r="H58" s="35">
        <f>VLOOKUP($B58,[1]Plan1!$B$3:$Q$233,H$2,0)</f>
        <v>8513.233357076253</v>
      </c>
      <c r="I58" s="36">
        <f>VLOOKUP($B58,[1]Plan1!$B$3:$Q$233,I$2,0)</f>
        <v>8513.233357076253</v>
      </c>
      <c r="J58" s="7">
        <f>VLOOKUP($B58,[1]Plan1!$B$3:$Q$233,J$2,0)</f>
        <v>8513.233357076253</v>
      </c>
      <c r="K58" s="7">
        <f>VLOOKUP($B58,[1]Plan1!$B$3:$Q$233,K$2,0)</f>
        <v>8513.233357076253</v>
      </c>
      <c r="L58" s="7">
        <f>VLOOKUP($B58,[1]Plan1!$B$3:$Q$233,L$2,0)</f>
        <v>8513.233357076253</v>
      </c>
      <c r="M58" s="22">
        <f t="shared" si="0"/>
        <v>25539.700071228759</v>
      </c>
      <c r="N58" s="7">
        <f>VLOOKUP($B58,[1]Plan1!$B$3:$Q$233,N$2,0)</f>
        <v>5458.3933570762429</v>
      </c>
      <c r="O58" s="7">
        <f>VLOOKUP($B58,[1]Plan1!$B$3:$Q$233,O$2,0)</f>
        <v>1000.7600237429184</v>
      </c>
      <c r="P58" s="7">
        <f>VLOOKUP($B58,[1]Plan1!$B$3:$Q$233,P$2,0)</f>
        <v>1000.7600237429184</v>
      </c>
      <c r="Q58" s="22">
        <f t="shared" si="1"/>
        <v>7459.9134045620804</v>
      </c>
      <c r="R58" s="7">
        <f>VLOOKUP($B58,[1]Plan1!$B$3:$Q$233,R$2,0)</f>
        <v>1000.7600237429184</v>
      </c>
      <c r="S58" s="7">
        <f>VLOOKUP($B58,[1]Plan1!$B$3:$Q$233,S$2,0)</f>
        <v>1000.7600237429184</v>
      </c>
      <c r="T58" s="7">
        <f>VLOOKUP($B58,[1]Plan1!$B$3:$Q$233,T$2,0)</f>
        <v>1000.7600237429184</v>
      </c>
      <c r="U58" s="22">
        <f t="shared" si="2"/>
        <v>3002.2800712287553</v>
      </c>
    </row>
    <row r="59" spans="1:21" x14ac:dyDescent="0.25">
      <c r="A59" s="7"/>
      <c r="B59" s="3" t="s">
        <v>105</v>
      </c>
      <c r="C59" s="4" t="s">
        <v>106</v>
      </c>
      <c r="D59" s="3"/>
      <c r="E59" s="9"/>
      <c r="F59" s="15"/>
      <c r="G59" s="31">
        <f>VLOOKUP($B59,[1]Plan1!$B$3:$Q$233,G$2,0)</f>
        <v>0</v>
      </c>
      <c r="H59" s="35">
        <f>VLOOKUP($B59,[1]Plan1!$B$3:$Q$233,H$2,0)</f>
        <v>1830.931976570849</v>
      </c>
      <c r="I59" s="36">
        <f>VLOOKUP($B59,[1]Plan1!$B$3:$Q$233,I$2,0)</f>
        <v>1830.931976570849</v>
      </c>
      <c r="J59" s="7">
        <f>VLOOKUP($B59,[1]Plan1!$B$3:$Q$233,J$2,0)</f>
        <v>1830.931976570849</v>
      </c>
      <c r="K59" s="7">
        <f>VLOOKUP($B59,[1]Plan1!$B$3:$Q$233,K$2,0)</f>
        <v>1830.931976570849</v>
      </c>
      <c r="L59" s="7">
        <f>VLOOKUP($B59,[1]Plan1!$B$3:$Q$233,L$2,0)</f>
        <v>1830.931976570849</v>
      </c>
      <c r="M59" s="22">
        <f t="shared" si="0"/>
        <v>5492.7959297125471</v>
      </c>
      <c r="N59" s="7">
        <f>VLOOKUP($B59,[1]Plan1!$B$3:$Q$233,N$2,0)</f>
        <v>1830.931976570849</v>
      </c>
      <c r="O59" s="7">
        <f>VLOOKUP($B59,[1]Plan1!$B$3:$Q$233,O$2,0)</f>
        <v>1830.931976570849</v>
      </c>
      <c r="P59" s="7">
        <f>VLOOKUP($B59,[1]Plan1!$B$3:$Q$233,P$2,0)</f>
        <v>1830.931976570849</v>
      </c>
      <c r="Q59" s="22">
        <f t="shared" si="1"/>
        <v>5492.7959297125471</v>
      </c>
      <c r="R59" s="7">
        <f>VLOOKUP($B59,[1]Plan1!$B$3:$Q$233,R$2,0)</f>
        <v>1830.931976570849</v>
      </c>
      <c r="S59" s="7">
        <f>VLOOKUP($B59,[1]Plan1!$B$3:$Q$233,S$2,0)</f>
        <v>1830.931976570849</v>
      </c>
      <c r="T59" s="7">
        <f>VLOOKUP($B59,[1]Plan1!$B$3:$Q$233,T$2,0)</f>
        <v>1830.931976570849</v>
      </c>
      <c r="U59" s="22">
        <f t="shared" si="2"/>
        <v>5492.7959297125471</v>
      </c>
    </row>
    <row r="60" spans="1:21" x14ac:dyDescent="0.25">
      <c r="A60" s="7"/>
      <c r="B60" s="3" t="s">
        <v>107</v>
      </c>
      <c r="C60" s="4" t="s">
        <v>108</v>
      </c>
      <c r="D60" s="3"/>
      <c r="E60" s="9"/>
      <c r="F60" s="15"/>
      <c r="G60" s="31">
        <f>VLOOKUP($B60,[1]Plan1!$B$3:$Q$233,G$2,0)</f>
        <v>63444.66</v>
      </c>
      <c r="H60" s="35">
        <f>VLOOKUP($B60,[1]Plan1!$B$3:$Q$233,H$2,0)</f>
        <v>93373.662651699022</v>
      </c>
      <c r="I60" s="36">
        <f>VLOOKUP($B60,[1]Plan1!$B$3:$Q$233,I$2,0)</f>
        <v>93373.662651699022</v>
      </c>
      <c r="J60" s="7">
        <f>VLOOKUP($B60,[1]Plan1!$B$3:$Q$233,J$2,0)</f>
        <v>93373.662651699022</v>
      </c>
      <c r="K60" s="7">
        <f>VLOOKUP($B60,[1]Plan1!$B$3:$Q$233,K$2,0)</f>
        <v>93373.662651699022</v>
      </c>
      <c r="L60" s="7">
        <f>VLOOKUP($B60,[1]Plan1!$B$3:$Q$233,L$2,0)</f>
        <v>93373.662651699022</v>
      </c>
      <c r="M60" s="22">
        <f t="shared" si="0"/>
        <v>280120.98795509705</v>
      </c>
      <c r="N60" s="7">
        <f>VLOOKUP($B60,[1]Plan1!$B$3:$Q$233,N$2,0)</f>
        <v>93373.662651699022</v>
      </c>
      <c r="O60" s="7">
        <f>VLOOKUP($B60,[1]Plan1!$B$3:$Q$233,O$2,0)</f>
        <v>10028.335151699026</v>
      </c>
      <c r="P60" s="7">
        <f>VLOOKUP($B60,[1]Plan1!$B$3:$Q$233,P$2,0)</f>
        <v>2098.7101516990251</v>
      </c>
      <c r="Q60" s="22">
        <f t="shared" si="1"/>
        <v>105500.70795509707</v>
      </c>
      <c r="R60" s="7">
        <f>VLOOKUP($B60,[1]Plan1!$B$3:$Q$233,R$2,0)</f>
        <v>2098.7101516990251</v>
      </c>
      <c r="S60" s="7">
        <f>VLOOKUP($B60,[1]Plan1!$B$3:$Q$233,S$2,0)</f>
        <v>2098.7101516990251</v>
      </c>
      <c r="T60" s="7">
        <f>VLOOKUP($B60,[1]Plan1!$B$3:$Q$233,T$2,0)</f>
        <v>2098.7101516990251</v>
      </c>
      <c r="U60" s="22">
        <f t="shared" si="2"/>
        <v>6296.1304550970754</v>
      </c>
    </row>
    <row r="61" spans="1:21" x14ac:dyDescent="0.25">
      <c r="A61" s="7"/>
      <c r="B61" s="3" t="s">
        <v>109</v>
      </c>
      <c r="C61" s="4" t="s">
        <v>110</v>
      </c>
      <c r="D61" s="3"/>
      <c r="E61" s="9"/>
      <c r="F61" s="15"/>
      <c r="G61" s="31">
        <f>VLOOKUP($B61,[1]Plan1!$B$3:$Q$233,G$2,0)</f>
        <v>25939250.73</v>
      </c>
      <c r="H61" s="35">
        <f>VLOOKUP($B61,[1]Plan1!$B$3:$Q$233,H$2,0)</f>
        <v>100000000</v>
      </c>
      <c r="I61" s="36">
        <f>VLOOKUP($B61,[1]Plan1!$B$3:$Q$233,I$2,0)</f>
        <v>100000000</v>
      </c>
      <c r="J61" s="7">
        <f>VLOOKUP($B61,[1]Plan1!$B$3:$Q$233,J$2,0)</f>
        <v>100000000</v>
      </c>
      <c r="K61" s="7">
        <f>VLOOKUP($B61,[1]Plan1!$B$3:$Q$233,K$2,0)</f>
        <v>100000000</v>
      </c>
      <c r="L61" s="7">
        <f>VLOOKUP($B61,[1]Plan1!$B$3:$Q$233,L$2,0)</f>
        <v>100000000</v>
      </c>
      <c r="M61" s="22">
        <f t="shared" si="0"/>
        <v>300000000</v>
      </c>
      <c r="N61" s="7">
        <f>VLOOKUP($B61,[1]Plan1!$B$3:$Q$233,N$2,0)</f>
        <v>100000000</v>
      </c>
      <c r="O61" s="7">
        <f>VLOOKUP($B61,[1]Plan1!$B$3:$Q$233,O$2,0)</f>
        <v>100000000</v>
      </c>
      <c r="P61" s="7">
        <f>VLOOKUP($B61,[1]Plan1!$B$3:$Q$233,P$2,0)</f>
        <v>100000000</v>
      </c>
      <c r="Q61" s="22">
        <f t="shared" si="1"/>
        <v>300000000</v>
      </c>
      <c r="R61" s="7">
        <f>VLOOKUP($B61,[1]Plan1!$B$3:$Q$233,R$2,0)</f>
        <v>100000000</v>
      </c>
      <c r="S61" s="7">
        <f>VLOOKUP($B61,[1]Plan1!$B$3:$Q$233,S$2,0)</f>
        <v>100000000</v>
      </c>
      <c r="T61" s="7">
        <f>VLOOKUP($B61,[1]Plan1!$B$3:$Q$233,T$2,0)</f>
        <v>100000000</v>
      </c>
      <c r="U61" s="22">
        <f t="shared" si="2"/>
        <v>300000000</v>
      </c>
    </row>
    <row r="62" spans="1:21" x14ac:dyDescent="0.25">
      <c r="A62" s="7"/>
      <c r="B62" s="3" t="s">
        <v>111</v>
      </c>
      <c r="C62" s="4" t="s">
        <v>112</v>
      </c>
      <c r="D62" s="3"/>
      <c r="E62" s="9"/>
      <c r="F62" s="15"/>
      <c r="G62" s="31">
        <f>VLOOKUP($B62,[1]Plan1!$B$3:$Q$233,G$2,0)</f>
        <v>0</v>
      </c>
      <c r="H62" s="35">
        <f>VLOOKUP($B62,[1]Plan1!$B$3:$Q$233,H$2,0)</f>
        <v>1036.6944449406744</v>
      </c>
      <c r="I62" s="36">
        <f>VLOOKUP($B62,[1]Plan1!$B$3:$Q$233,I$2,0)</f>
        <v>1036.6944449406744</v>
      </c>
      <c r="J62" s="7">
        <f>VLOOKUP($B62,[1]Plan1!$B$3:$Q$233,J$2,0)</f>
        <v>1036.6944449406744</v>
      </c>
      <c r="K62" s="7">
        <f>VLOOKUP($B62,[1]Plan1!$B$3:$Q$233,K$2,0)</f>
        <v>1036.6944449406744</v>
      </c>
      <c r="L62" s="7">
        <f>VLOOKUP($B62,[1]Plan1!$B$3:$Q$233,L$2,0)</f>
        <v>1036.6944449406744</v>
      </c>
      <c r="M62" s="22">
        <f t="shared" si="0"/>
        <v>3110.0833348220231</v>
      </c>
      <c r="N62" s="7">
        <f>VLOOKUP($B62,[1]Plan1!$B$3:$Q$233,N$2,0)</f>
        <v>1036.6944449406744</v>
      </c>
      <c r="O62" s="7">
        <f>VLOOKUP($B62,[1]Plan1!$B$3:$Q$233,O$2,0)</f>
        <v>1036.6944449406744</v>
      </c>
      <c r="P62" s="7">
        <f>VLOOKUP($B62,[1]Plan1!$B$3:$Q$233,P$2,0)</f>
        <v>1036.6944449406744</v>
      </c>
      <c r="Q62" s="22">
        <f t="shared" si="1"/>
        <v>3110.0833348220231</v>
      </c>
      <c r="R62" s="7">
        <f>VLOOKUP($B62,[1]Plan1!$B$3:$Q$233,R$2,0)</f>
        <v>1036.6944449406744</v>
      </c>
      <c r="S62" s="7">
        <f>VLOOKUP($B62,[1]Plan1!$B$3:$Q$233,S$2,0)</f>
        <v>1036.6944449406744</v>
      </c>
      <c r="T62" s="7">
        <f>VLOOKUP($B62,[1]Plan1!$B$3:$Q$233,T$2,0)</f>
        <v>1036.6944449406744</v>
      </c>
      <c r="U62" s="22">
        <f t="shared" si="2"/>
        <v>3110.0833348220231</v>
      </c>
    </row>
    <row r="63" spans="1:21" x14ac:dyDescent="0.25">
      <c r="A63" s="7"/>
      <c r="B63" s="3" t="s">
        <v>113</v>
      </c>
      <c r="C63" s="4" t="s">
        <v>114</v>
      </c>
      <c r="D63" s="3"/>
      <c r="E63" s="9"/>
      <c r="F63" s="15"/>
      <c r="G63" s="31">
        <f>VLOOKUP($B63,[1]Plan1!$B$3:$Q$233,G$2,0)</f>
        <v>0</v>
      </c>
      <c r="H63" s="35">
        <f>VLOOKUP($B63,[1]Plan1!$B$3:$Q$233,H$2,0)</f>
        <v>170000</v>
      </c>
      <c r="I63" s="36">
        <f>VLOOKUP($B63,[1]Plan1!$B$3:$Q$233,I$2,0)</f>
        <v>170000</v>
      </c>
      <c r="J63" s="7">
        <f>VLOOKUP($B63,[1]Plan1!$B$3:$Q$233,J$2,0)</f>
        <v>170000</v>
      </c>
      <c r="K63" s="7">
        <f>VLOOKUP($B63,[1]Plan1!$B$3:$Q$233,K$2,0)</f>
        <v>170000</v>
      </c>
      <c r="L63" s="7">
        <f>VLOOKUP($B63,[1]Plan1!$B$3:$Q$233,L$2,0)</f>
        <v>170000</v>
      </c>
      <c r="M63" s="22">
        <f t="shared" si="0"/>
        <v>510000</v>
      </c>
      <c r="N63" s="7">
        <f>VLOOKUP($B63,[1]Plan1!$B$3:$Q$233,N$2,0)</f>
        <v>170000</v>
      </c>
      <c r="O63" s="7">
        <f>VLOOKUP($B63,[1]Plan1!$B$3:$Q$233,O$2,0)</f>
        <v>170000</v>
      </c>
      <c r="P63" s="7">
        <f>VLOOKUP($B63,[1]Plan1!$B$3:$Q$233,P$2,0)</f>
        <v>170000</v>
      </c>
      <c r="Q63" s="22">
        <f t="shared" si="1"/>
        <v>510000</v>
      </c>
      <c r="R63" s="7">
        <f>VLOOKUP($B63,[1]Plan1!$B$3:$Q$233,R$2,0)</f>
        <v>170000</v>
      </c>
      <c r="S63" s="7">
        <f>VLOOKUP($B63,[1]Plan1!$B$3:$Q$233,S$2,0)</f>
        <v>170000</v>
      </c>
      <c r="T63" s="7">
        <f>VLOOKUP($B63,[1]Plan1!$B$3:$Q$233,T$2,0)</f>
        <v>170000</v>
      </c>
      <c r="U63" s="22">
        <f t="shared" si="2"/>
        <v>510000</v>
      </c>
    </row>
    <row r="64" spans="1:21" x14ac:dyDescent="0.25">
      <c r="A64" s="7"/>
      <c r="B64" s="3" t="s">
        <v>115</v>
      </c>
      <c r="C64" s="4" t="s">
        <v>116</v>
      </c>
      <c r="D64" s="3"/>
      <c r="E64" s="9"/>
      <c r="F64" s="15"/>
      <c r="G64" s="31">
        <f>VLOOKUP($B64,[1]Plan1!$B$3:$Q$233,G$2,0)</f>
        <v>0</v>
      </c>
      <c r="H64" s="35">
        <f>VLOOKUP($B64,[1]Plan1!$B$3:$Q$233,H$2,0)</f>
        <v>338056.68786625779</v>
      </c>
      <c r="I64" s="36">
        <f>VLOOKUP($B64,[1]Plan1!$B$3:$Q$233,I$2,0)</f>
        <v>338056.68786625779</v>
      </c>
      <c r="J64" s="7">
        <f>VLOOKUP($B64,[1]Plan1!$B$3:$Q$233,J$2,0)</f>
        <v>338056.68786625779</v>
      </c>
      <c r="K64" s="7">
        <f>VLOOKUP($B64,[1]Plan1!$B$3:$Q$233,K$2,0)</f>
        <v>336965.61119959113</v>
      </c>
      <c r="L64" s="7">
        <f>VLOOKUP($B64,[1]Plan1!$B$3:$Q$233,L$2,0)</f>
        <v>336454.91869959113</v>
      </c>
      <c r="M64" s="22">
        <f t="shared" si="0"/>
        <v>1011477.21776544</v>
      </c>
      <c r="N64" s="7">
        <f>VLOOKUP($B64,[1]Plan1!$B$3:$Q$233,N$2,0)</f>
        <v>336454.91869959113</v>
      </c>
      <c r="O64" s="7">
        <f>VLOOKUP($B64,[1]Plan1!$B$3:$Q$233,O$2,0)</f>
        <v>336454.91869959113</v>
      </c>
      <c r="P64" s="7">
        <f>VLOOKUP($B64,[1]Plan1!$B$3:$Q$233,P$2,0)</f>
        <v>336454.91869959113</v>
      </c>
      <c r="Q64" s="22">
        <f t="shared" si="1"/>
        <v>1009364.7560987733</v>
      </c>
      <c r="R64" s="7">
        <f>VLOOKUP($B64,[1]Plan1!$B$3:$Q$233,R$2,0)</f>
        <v>336454.91869959113</v>
      </c>
      <c r="S64" s="7">
        <f>VLOOKUP($B64,[1]Plan1!$B$3:$Q$233,S$2,0)</f>
        <v>336454.91869959113</v>
      </c>
      <c r="T64" s="7">
        <f>VLOOKUP($B64,[1]Plan1!$B$3:$Q$233,T$2,0)</f>
        <v>336454.91869959113</v>
      </c>
      <c r="U64" s="22">
        <f t="shared" si="2"/>
        <v>1009364.7560987733</v>
      </c>
    </row>
    <row r="65" spans="1:21" x14ac:dyDescent="0.25">
      <c r="A65" s="7"/>
      <c r="B65" s="3" t="s">
        <v>117</v>
      </c>
      <c r="C65" s="4" t="s">
        <v>118</v>
      </c>
      <c r="D65" s="3"/>
      <c r="E65" s="9"/>
      <c r="F65" s="15"/>
      <c r="G65" s="31">
        <f>VLOOKUP($B65,[1]Plan1!$B$3:$Q$233,G$2,0)</f>
        <v>35000000</v>
      </c>
      <c r="H65" s="35">
        <f>VLOOKUP($B65,[1]Plan1!$B$3:$Q$233,H$2,0)</f>
        <v>21000000</v>
      </c>
      <c r="I65" s="36">
        <f>VLOOKUP($B65,[1]Plan1!$B$3:$Q$233,I$2,0)</f>
        <v>28000000</v>
      </c>
      <c r="J65" s="7">
        <f>VLOOKUP($B65,[1]Plan1!$B$3:$Q$233,J$2,0)</f>
        <v>28000000</v>
      </c>
      <c r="K65" s="7">
        <f>VLOOKUP($B65,[1]Plan1!$B$3:$Q$233,K$2,0)</f>
        <v>28000000</v>
      </c>
      <c r="L65" s="7">
        <f>VLOOKUP($B65,[1]Plan1!$B$3:$Q$233,L$2,0)</f>
        <v>28000000</v>
      </c>
      <c r="M65" s="22">
        <f t="shared" si="0"/>
        <v>84000000</v>
      </c>
      <c r="N65" s="7">
        <f>VLOOKUP($B65,[1]Plan1!$B$3:$Q$233,N$2,0)</f>
        <v>28000000</v>
      </c>
      <c r="O65" s="7">
        <f>VLOOKUP($B65,[1]Plan1!$B$3:$Q$233,O$2,0)</f>
        <v>28000000</v>
      </c>
      <c r="P65" s="7">
        <f>VLOOKUP($B65,[1]Plan1!$B$3:$Q$233,P$2,0)</f>
        <v>28000000</v>
      </c>
      <c r="Q65" s="22">
        <f t="shared" si="1"/>
        <v>84000000</v>
      </c>
      <c r="R65" s="7">
        <f>VLOOKUP($B65,[1]Plan1!$B$3:$Q$233,R$2,0)</f>
        <v>28000000</v>
      </c>
      <c r="S65" s="7">
        <f>VLOOKUP($B65,[1]Plan1!$B$3:$Q$233,S$2,0)</f>
        <v>28000000</v>
      </c>
      <c r="T65" s="7">
        <f>VLOOKUP($B65,[1]Plan1!$B$3:$Q$233,T$2,0)</f>
        <v>28000000</v>
      </c>
      <c r="U65" s="22">
        <f t="shared" si="2"/>
        <v>84000000</v>
      </c>
    </row>
    <row r="66" spans="1:21" x14ac:dyDescent="0.25">
      <c r="A66" s="7"/>
      <c r="B66" s="3" t="s">
        <v>119</v>
      </c>
      <c r="C66" s="4" t="s">
        <v>120</v>
      </c>
      <c r="D66" s="3"/>
      <c r="E66" s="9"/>
      <c r="F66" s="15"/>
      <c r="G66" s="31">
        <f>VLOOKUP($B66,[1]Plan1!$B$3:$Q$233,G$2,0)</f>
        <v>478597.09</v>
      </c>
      <c r="H66" s="35">
        <f>VLOOKUP($B66,[1]Plan1!$B$3:$Q$233,H$2,0)</f>
        <v>93670.543760138389</v>
      </c>
      <c r="I66" s="36">
        <f>VLOOKUP($B66,[1]Plan1!$B$3:$Q$233,I$2,0)</f>
        <v>93670.543760138389</v>
      </c>
      <c r="J66" s="7">
        <f>VLOOKUP($B66,[1]Plan1!$B$3:$Q$233,J$2,0)</f>
        <v>93670.543760138389</v>
      </c>
      <c r="K66" s="7">
        <f>VLOOKUP($B66,[1]Plan1!$B$3:$Q$233,K$2,0)</f>
        <v>93670.543760138389</v>
      </c>
      <c r="L66" s="7">
        <f>VLOOKUP($B66,[1]Plan1!$B$3:$Q$233,L$2,0)</f>
        <v>93670.543760138389</v>
      </c>
      <c r="M66" s="22">
        <f t="shared" si="0"/>
        <v>281011.63128041517</v>
      </c>
      <c r="N66" s="7">
        <f>VLOOKUP($B66,[1]Plan1!$B$3:$Q$233,N$2,0)</f>
        <v>93670.543760138389</v>
      </c>
      <c r="O66" s="7">
        <f>VLOOKUP($B66,[1]Plan1!$B$3:$Q$233,O$2,0)</f>
        <v>93670.543760138389</v>
      </c>
      <c r="P66" s="7">
        <f>VLOOKUP($B66,[1]Plan1!$B$3:$Q$233,P$2,0)</f>
        <v>93670.543760138389</v>
      </c>
      <c r="Q66" s="22">
        <f t="shared" si="1"/>
        <v>281011.63128041517</v>
      </c>
      <c r="R66" s="7">
        <f>VLOOKUP($B66,[1]Plan1!$B$3:$Q$233,R$2,0)</f>
        <v>93670.543760138389</v>
      </c>
      <c r="S66" s="7">
        <f>VLOOKUP($B66,[1]Plan1!$B$3:$Q$233,S$2,0)</f>
        <v>93367.897093471722</v>
      </c>
      <c r="T66" s="7">
        <f>VLOOKUP($B66,[1]Plan1!$B$3:$Q$233,T$2,0)</f>
        <v>87191.56209347173</v>
      </c>
      <c r="U66" s="22">
        <f t="shared" si="2"/>
        <v>274230.00294708181</v>
      </c>
    </row>
    <row r="67" spans="1:21" x14ac:dyDescent="0.25">
      <c r="A67" s="7"/>
      <c r="B67" s="3" t="s">
        <v>121</v>
      </c>
      <c r="C67" s="4" t="s">
        <v>122</v>
      </c>
      <c r="D67" s="3"/>
      <c r="E67" s="9"/>
      <c r="F67" s="15"/>
      <c r="G67" s="31">
        <f>VLOOKUP($B67,[1]Plan1!$B$3:$Q$233,G$2,0)</f>
        <v>3012828.27</v>
      </c>
      <c r="H67" s="35">
        <f>VLOOKUP($B67,[1]Plan1!$B$3:$Q$233,H$2,0)</f>
        <v>3800000</v>
      </c>
      <c r="I67" s="36">
        <f>VLOOKUP($B67,[1]Plan1!$B$3:$Q$233,I$2,0)</f>
        <v>3800000</v>
      </c>
      <c r="J67" s="7">
        <f>VLOOKUP($B67,[1]Plan1!$B$3:$Q$233,J$2,0)</f>
        <v>3800000</v>
      </c>
      <c r="K67" s="7">
        <f>VLOOKUP($B67,[1]Plan1!$B$3:$Q$233,K$2,0)</f>
        <v>3800000</v>
      </c>
      <c r="L67" s="7">
        <f>VLOOKUP($B67,[1]Plan1!$B$3:$Q$233,L$2,0)</f>
        <v>3800000</v>
      </c>
      <c r="M67" s="22">
        <f t="shared" si="0"/>
        <v>11400000</v>
      </c>
      <c r="N67" s="7">
        <f>VLOOKUP($B67,[1]Plan1!$B$3:$Q$233,N$2,0)</f>
        <v>3800000</v>
      </c>
      <c r="O67" s="7">
        <f>VLOOKUP($B67,[1]Plan1!$B$3:$Q$233,O$2,0)</f>
        <v>3800000</v>
      </c>
      <c r="P67" s="7">
        <f>VLOOKUP($B67,[1]Plan1!$B$3:$Q$233,P$2,0)</f>
        <v>3800000</v>
      </c>
      <c r="Q67" s="22">
        <f t="shared" si="1"/>
        <v>11400000</v>
      </c>
      <c r="R67" s="7">
        <f>VLOOKUP($B67,[1]Plan1!$B$3:$Q$233,R$2,0)</f>
        <v>3800000</v>
      </c>
      <c r="S67" s="7">
        <f>VLOOKUP($B67,[1]Plan1!$B$3:$Q$233,S$2,0)</f>
        <v>3800000</v>
      </c>
      <c r="T67" s="7">
        <f>VLOOKUP($B67,[1]Plan1!$B$3:$Q$233,T$2,0)</f>
        <v>3800000</v>
      </c>
      <c r="U67" s="22">
        <f t="shared" si="2"/>
        <v>11400000</v>
      </c>
    </row>
    <row r="68" spans="1:21" x14ac:dyDescent="0.25">
      <c r="A68" s="7"/>
      <c r="B68" s="3" t="s">
        <v>123</v>
      </c>
      <c r="C68" s="4" t="s">
        <v>124</v>
      </c>
      <c r="D68" s="3"/>
      <c r="E68" s="9"/>
      <c r="F68" s="15"/>
      <c r="G68" s="31">
        <f>VLOOKUP($B68,[1]Plan1!$B$3:$Q$233,G$2,0)</f>
        <v>0</v>
      </c>
      <c r="H68" s="35">
        <f>VLOOKUP($B68,[1]Plan1!$B$3:$Q$233,H$2,0)</f>
        <v>80790.984673046885</v>
      </c>
      <c r="I68" s="36">
        <f>VLOOKUP($B68,[1]Plan1!$B$3:$Q$233,I$2,0)</f>
        <v>80790.984673046885</v>
      </c>
      <c r="J68" s="7">
        <f>VLOOKUP($B68,[1]Plan1!$B$3:$Q$233,J$2,0)</f>
        <v>80790.984673046885</v>
      </c>
      <c r="K68" s="7">
        <f>VLOOKUP($B68,[1]Plan1!$B$3:$Q$233,K$2,0)</f>
        <v>80790.984673046885</v>
      </c>
      <c r="L68" s="7">
        <f>VLOOKUP($B68,[1]Plan1!$B$3:$Q$233,L$2,0)</f>
        <v>80790.984673046885</v>
      </c>
      <c r="M68" s="22">
        <f t="shared" si="0"/>
        <v>242372.95401914066</v>
      </c>
      <c r="N68" s="7">
        <f>VLOOKUP($B68,[1]Plan1!$B$3:$Q$233,N$2,0)</f>
        <v>80790.984673046885</v>
      </c>
      <c r="O68" s="7">
        <f>VLOOKUP($B68,[1]Plan1!$B$3:$Q$233,O$2,0)</f>
        <v>80790.984673046885</v>
      </c>
      <c r="P68" s="7">
        <f>VLOOKUP($B68,[1]Plan1!$B$3:$Q$233,P$2,0)</f>
        <v>80790.984673046885</v>
      </c>
      <c r="Q68" s="22">
        <f t="shared" si="1"/>
        <v>242372.95401914066</v>
      </c>
      <c r="R68" s="7">
        <f>VLOOKUP($B68,[1]Plan1!$B$3:$Q$233,R$2,0)</f>
        <v>80790.984673046885</v>
      </c>
      <c r="S68" s="7">
        <f>VLOOKUP($B68,[1]Plan1!$B$3:$Q$233,S$2,0)</f>
        <v>80790.984673046885</v>
      </c>
      <c r="T68" s="7">
        <f>VLOOKUP($B68,[1]Plan1!$B$3:$Q$233,T$2,0)</f>
        <v>80790.984673046885</v>
      </c>
      <c r="U68" s="22">
        <f t="shared" si="2"/>
        <v>242372.95401914066</v>
      </c>
    </row>
    <row r="69" spans="1:21" x14ac:dyDescent="0.25">
      <c r="A69" s="7"/>
      <c r="B69" s="3" t="s">
        <v>125</v>
      </c>
      <c r="C69" s="4" t="s">
        <v>126</v>
      </c>
      <c r="D69" s="3"/>
      <c r="E69" s="9"/>
      <c r="F69" s="15"/>
      <c r="G69" s="31">
        <f>VLOOKUP($B69,[1]Plan1!$B$3:$Q$233,G$2,0)</f>
        <v>0</v>
      </c>
      <c r="H69" s="35">
        <f>VLOOKUP($B69,[1]Plan1!$B$3:$Q$233,H$2,0)</f>
        <v>1607510.1339309183</v>
      </c>
      <c r="I69" s="36">
        <f>VLOOKUP($B69,[1]Plan1!$B$3:$Q$233,I$2,0)</f>
        <v>1607510.1339309183</v>
      </c>
      <c r="J69" s="7">
        <f>VLOOKUP($B69,[1]Plan1!$B$3:$Q$233,J$2,0)</f>
        <v>1607510.1339309183</v>
      </c>
      <c r="K69" s="7">
        <f>VLOOKUP($B69,[1]Plan1!$B$3:$Q$233,K$2,0)</f>
        <v>1607510.1339309183</v>
      </c>
      <c r="L69" s="7">
        <f>VLOOKUP($B69,[1]Plan1!$B$3:$Q$233,L$2,0)</f>
        <v>1607510.1339309183</v>
      </c>
      <c r="M69" s="22">
        <f t="shared" si="0"/>
        <v>4822530.4017927554</v>
      </c>
      <c r="N69" s="7">
        <f>VLOOKUP($B69,[1]Plan1!$B$3:$Q$233,N$2,0)</f>
        <v>1607510.1339309183</v>
      </c>
      <c r="O69" s="7">
        <f>VLOOKUP($B69,[1]Plan1!$B$3:$Q$233,O$2,0)</f>
        <v>1607510.1339309183</v>
      </c>
      <c r="P69" s="7">
        <f>VLOOKUP($B69,[1]Plan1!$B$3:$Q$233,P$2,0)</f>
        <v>1607510.1339309183</v>
      </c>
      <c r="Q69" s="22">
        <f t="shared" si="1"/>
        <v>4822530.4017927554</v>
      </c>
      <c r="R69" s="7">
        <f>VLOOKUP($B69,[1]Plan1!$B$3:$Q$233,R$2,0)</f>
        <v>1607510.1339309183</v>
      </c>
      <c r="S69" s="7">
        <f>VLOOKUP($B69,[1]Plan1!$B$3:$Q$233,S$2,0)</f>
        <v>1607510.1339309183</v>
      </c>
      <c r="T69" s="7">
        <f>VLOOKUP($B69,[1]Plan1!$B$3:$Q$233,T$2,0)</f>
        <v>1607510.1339309183</v>
      </c>
      <c r="U69" s="22">
        <f t="shared" si="2"/>
        <v>4822530.4017927554</v>
      </c>
    </row>
    <row r="70" spans="1:21" x14ac:dyDescent="0.25">
      <c r="A70" s="7"/>
      <c r="B70" s="3" t="s">
        <v>127</v>
      </c>
      <c r="C70" s="4" t="s">
        <v>128</v>
      </c>
      <c r="D70" s="3"/>
      <c r="E70" s="9"/>
      <c r="F70" s="15"/>
      <c r="G70" s="31">
        <f>VLOOKUP($B70,[1]Plan1!$B$3:$Q$233,G$2,0)</f>
        <v>13912901.17</v>
      </c>
      <c r="H70" s="35">
        <f>VLOOKUP($B70,[1]Plan1!$B$3:$Q$233,H$2,0)</f>
        <v>16852263.395860732</v>
      </c>
      <c r="I70" s="36">
        <f>VLOOKUP($B70,[1]Plan1!$B$3:$Q$233,I$2,0)</f>
        <v>16852263.395860732</v>
      </c>
      <c r="J70" s="7">
        <f>VLOOKUP($B70,[1]Plan1!$B$3:$Q$233,J$2,0)</f>
        <v>16852263.395860732</v>
      </c>
      <c r="K70" s="7">
        <f>VLOOKUP($B70,[1]Plan1!$B$3:$Q$233,K$2,0)</f>
        <v>16852263.395860732</v>
      </c>
      <c r="L70" s="7">
        <f>VLOOKUP($B70,[1]Plan1!$B$3:$Q$233,L$2,0)</f>
        <v>16852263.395860732</v>
      </c>
      <c r="M70" s="22">
        <f t="shared" si="0"/>
        <v>50556790.187582195</v>
      </c>
      <c r="N70" s="7">
        <f>VLOOKUP($B70,[1]Plan1!$B$3:$Q$233,N$2,0)</f>
        <v>16852263.395860732</v>
      </c>
      <c r="O70" s="7">
        <f>VLOOKUP($B70,[1]Plan1!$B$3:$Q$233,O$2,0)</f>
        <v>16852263.395860732</v>
      </c>
      <c r="P70" s="7">
        <f>VLOOKUP($B70,[1]Plan1!$B$3:$Q$233,P$2,0)</f>
        <v>16852263.395860732</v>
      </c>
      <c r="Q70" s="22">
        <f t="shared" si="1"/>
        <v>50556790.187582195</v>
      </c>
      <c r="R70" s="7">
        <f>VLOOKUP($B70,[1]Plan1!$B$3:$Q$233,R$2,0)</f>
        <v>16852263.395860732</v>
      </c>
      <c r="S70" s="7">
        <f>VLOOKUP($B70,[1]Plan1!$B$3:$Q$233,S$2,0)</f>
        <v>16852263.395860732</v>
      </c>
      <c r="T70" s="7">
        <f>VLOOKUP($B70,[1]Plan1!$B$3:$Q$233,T$2,0)</f>
        <v>16852263.395860732</v>
      </c>
      <c r="U70" s="22">
        <f t="shared" si="2"/>
        <v>50556790.187582195</v>
      </c>
    </row>
    <row r="71" spans="1:21" x14ac:dyDescent="0.25">
      <c r="A71" s="7"/>
      <c r="B71" s="3" t="s">
        <v>129</v>
      </c>
      <c r="C71" s="4" t="s">
        <v>130</v>
      </c>
      <c r="D71" s="3"/>
      <c r="E71" s="9"/>
      <c r="F71" s="15"/>
      <c r="G71" s="31">
        <f>VLOOKUP($B71,[1]Plan1!$B$3:$Q$233,G$2,0)</f>
        <v>180055.65000000002</v>
      </c>
      <c r="H71" s="35">
        <f>VLOOKUP($B71,[1]Plan1!$B$3:$Q$233,H$2,0)</f>
        <v>2500000</v>
      </c>
      <c r="I71" s="36">
        <f>VLOOKUP($B71,[1]Plan1!$B$3:$Q$233,I$2,0)</f>
        <v>2500000</v>
      </c>
      <c r="J71" s="7">
        <f>VLOOKUP($B71,[1]Plan1!$B$3:$Q$233,J$2,0)</f>
        <v>2500000</v>
      </c>
      <c r="K71" s="7">
        <f>VLOOKUP($B71,[1]Plan1!$B$3:$Q$233,K$2,0)</f>
        <v>2500000</v>
      </c>
      <c r="L71" s="7">
        <f>VLOOKUP($B71,[1]Plan1!$B$3:$Q$233,L$2,0)</f>
        <v>2500000</v>
      </c>
      <c r="M71" s="22">
        <f t="shared" si="0"/>
        <v>7500000</v>
      </c>
      <c r="N71" s="7">
        <f>VLOOKUP($B71,[1]Plan1!$B$3:$Q$233,N$2,0)</f>
        <v>2063051</v>
      </c>
      <c r="O71" s="7">
        <f>VLOOKUP($B71,[1]Plan1!$B$3:$Q$233,O$2,0)</f>
        <v>0</v>
      </c>
      <c r="P71" s="7">
        <f>VLOOKUP($B71,[1]Plan1!$B$3:$Q$233,P$2,0)</f>
        <v>0</v>
      </c>
      <c r="Q71" s="22">
        <f t="shared" si="1"/>
        <v>2063051</v>
      </c>
      <c r="R71" s="7">
        <f>VLOOKUP($B71,[1]Plan1!$B$3:$Q$233,R$2,0)</f>
        <v>0</v>
      </c>
      <c r="S71" s="7">
        <f>VLOOKUP($B71,[1]Plan1!$B$3:$Q$233,S$2,0)</f>
        <v>0</v>
      </c>
      <c r="T71" s="7">
        <f>VLOOKUP($B71,[1]Plan1!$B$3:$Q$233,T$2,0)</f>
        <v>0</v>
      </c>
      <c r="U71" s="22">
        <f t="shared" si="2"/>
        <v>0</v>
      </c>
    </row>
    <row r="72" spans="1:21" x14ac:dyDescent="0.25">
      <c r="A72" s="7"/>
      <c r="B72" s="3" t="s">
        <v>131</v>
      </c>
      <c r="C72" s="4" t="s">
        <v>132</v>
      </c>
      <c r="D72" s="3"/>
      <c r="E72" s="9"/>
      <c r="F72" s="15"/>
      <c r="G72" s="31">
        <f>VLOOKUP($B72,[1]Plan1!$B$3:$Q$233,G$2,0)</f>
        <v>28730</v>
      </c>
      <c r="H72" s="35">
        <f>VLOOKUP($B72,[1]Plan1!$B$3:$Q$233,H$2,0)</f>
        <v>58020.252424349732</v>
      </c>
      <c r="I72" s="36">
        <f>VLOOKUP($B72,[1]Plan1!$B$3:$Q$233,I$2,0)</f>
        <v>58020.252424349732</v>
      </c>
      <c r="J72" s="7">
        <f>VLOOKUP($B72,[1]Plan1!$B$3:$Q$233,J$2,0)</f>
        <v>58020.252424349732</v>
      </c>
      <c r="K72" s="7">
        <f>VLOOKUP($B72,[1]Plan1!$B$3:$Q$233,K$2,0)</f>
        <v>58020.252424349732</v>
      </c>
      <c r="L72" s="7">
        <f>VLOOKUP($B72,[1]Plan1!$B$3:$Q$233,L$2,0)</f>
        <v>58020.252424349732</v>
      </c>
      <c r="M72" s="22">
        <f t="shared" ref="M72:M83" si="3">SUM(J72:L72)</f>
        <v>174060.75727304921</v>
      </c>
      <c r="N72" s="7">
        <f>VLOOKUP($B72,[1]Plan1!$B$3:$Q$233,N$2,0)</f>
        <v>58020.252424349732</v>
      </c>
      <c r="O72" s="7">
        <f>VLOOKUP($B72,[1]Plan1!$B$3:$Q$233,O$2,0)</f>
        <v>58020.252424349732</v>
      </c>
      <c r="P72" s="7">
        <f>VLOOKUP($B72,[1]Plan1!$B$3:$Q$233,P$2,0)</f>
        <v>16736.859091016326</v>
      </c>
      <c r="Q72" s="22">
        <f t="shared" ref="Q72:Q83" si="4">SUM(N72:P72)</f>
        <v>132777.36393971578</v>
      </c>
      <c r="R72" s="7">
        <f>VLOOKUP($B72,[1]Plan1!$B$3:$Q$233,R$2,0)</f>
        <v>10247.828257683061</v>
      </c>
      <c r="S72" s="7">
        <f>VLOOKUP($B72,[1]Plan1!$B$3:$Q$233,S$2,0)</f>
        <v>10247.828257683061</v>
      </c>
      <c r="T72" s="7">
        <f>VLOOKUP($B72,[1]Plan1!$B$3:$Q$233,T$2,0)</f>
        <v>10247.828257683061</v>
      </c>
      <c r="U72" s="22">
        <f t="shared" ref="U72:U83" si="5">SUM(R72:T72)</f>
        <v>30743.484773049182</v>
      </c>
    </row>
    <row r="73" spans="1:21" x14ac:dyDescent="0.25">
      <c r="A73" s="7"/>
      <c r="B73" s="3" t="s">
        <v>133</v>
      </c>
      <c r="C73" s="4" t="s">
        <v>134</v>
      </c>
      <c r="D73" s="3"/>
      <c r="E73" s="9"/>
      <c r="F73" s="15"/>
      <c r="G73" s="31">
        <f>VLOOKUP($B73,[1]Plan1!$B$3:$Q$233,G$2,0)</f>
        <v>10500000</v>
      </c>
      <c r="H73" s="37">
        <f>VLOOKUP($B73,[1]Plan1!$B$3:$Q$233,H$2,0)</f>
        <v>13529034.283992982</v>
      </c>
      <c r="I73" s="36">
        <f>VLOOKUP($B73,[1]Plan1!$B$3:$Q$233,I$2,0)</f>
        <v>13529034.283992982</v>
      </c>
      <c r="J73" s="7">
        <f>VLOOKUP($B73,[1]Plan1!$B$3:$Q$233,J$2,0)</f>
        <v>13529034.283992982</v>
      </c>
      <c r="K73" s="7">
        <f>VLOOKUP($B73,[1]Plan1!$B$3:$Q$233,K$2,0)</f>
        <v>13529034.283992982</v>
      </c>
      <c r="L73" s="7">
        <f>VLOOKUP($B73,[1]Plan1!$B$3:$Q$233,L$2,0)</f>
        <v>13529034.283992982</v>
      </c>
      <c r="M73" s="22">
        <f t="shared" si="3"/>
        <v>40587102.851978943</v>
      </c>
      <c r="N73" s="7">
        <f>VLOOKUP($B73,[1]Plan1!$B$3:$Q$233,N$2,0)</f>
        <v>13529034.283992982</v>
      </c>
      <c r="O73" s="7">
        <f>VLOOKUP($B73,[1]Plan1!$B$3:$Q$233,O$2,0)</f>
        <v>13529034.283992982</v>
      </c>
      <c r="P73" s="7">
        <f>VLOOKUP($B73,[1]Plan1!$B$3:$Q$233,P$2,0)</f>
        <v>13529034.283992982</v>
      </c>
      <c r="Q73" s="22">
        <f t="shared" si="4"/>
        <v>40587102.851978943</v>
      </c>
      <c r="R73" s="7">
        <f>VLOOKUP($B73,[1]Plan1!$B$3:$Q$233,R$2,0)</f>
        <v>13529034.283992982</v>
      </c>
      <c r="S73" s="7">
        <f>VLOOKUP($B73,[1]Plan1!$B$3:$Q$233,S$2,0)</f>
        <v>13529034.283992982</v>
      </c>
      <c r="T73" s="7">
        <f>VLOOKUP($B73,[1]Plan1!$B$3:$Q$233,T$2,0)</f>
        <v>13529034.283992982</v>
      </c>
      <c r="U73" s="22">
        <f t="shared" si="5"/>
        <v>40587102.851978943</v>
      </c>
    </row>
    <row r="74" spans="1:21" x14ac:dyDescent="0.25">
      <c r="A74" s="7"/>
      <c r="B74" s="3" t="s">
        <v>135</v>
      </c>
      <c r="C74" s="4" t="s">
        <v>136</v>
      </c>
      <c r="D74" s="3"/>
      <c r="E74" s="9"/>
      <c r="F74" s="15"/>
      <c r="G74" s="31">
        <f>VLOOKUP($B74,[1]Plan1!$B$3:$Q$233,G$2,0)</f>
        <v>120000</v>
      </c>
      <c r="H74" s="35">
        <f>VLOOKUP($B74,[1]Plan1!$B$3:$Q$233,H$2,0)</f>
        <v>9769793.2887928858</v>
      </c>
      <c r="I74" s="36">
        <f>VLOOKUP($B74,[1]Plan1!$B$3:$Q$233,I$2,0)</f>
        <v>9769793.2887928858</v>
      </c>
      <c r="J74" s="7">
        <f>VLOOKUP($B74,[1]Plan1!$B$3:$Q$233,J$2,0)</f>
        <v>9769793.2887928858</v>
      </c>
      <c r="K74" s="7">
        <f>VLOOKUP($B74,[1]Plan1!$B$3:$Q$233,K$2,0)</f>
        <v>9769793.2887928858</v>
      </c>
      <c r="L74" s="7">
        <f>VLOOKUP($B74,[1]Plan1!$B$3:$Q$233,L$2,0)</f>
        <v>9769793.2887928858</v>
      </c>
      <c r="M74" s="22">
        <f t="shared" si="3"/>
        <v>29309379.866378658</v>
      </c>
      <c r="N74" s="7">
        <f>VLOOKUP($B74,[1]Plan1!$B$3:$Q$233,N$2,0)</f>
        <v>9769793.2887928858</v>
      </c>
      <c r="O74" s="7">
        <f>VLOOKUP($B74,[1]Plan1!$B$3:$Q$233,O$2,0)</f>
        <v>9769793.2887928858</v>
      </c>
      <c r="P74" s="7">
        <f>VLOOKUP($B74,[1]Plan1!$B$3:$Q$233,P$2,0)</f>
        <v>9769793.2887928858</v>
      </c>
      <c r="Q74" s="22">
        <f t="shared" si="4"/>
        <v>29309379.866378658</v>
      </c>
      <c r="R74" s="7">
        <f>VLOOKUP($B74,[1]Plan1!$B$3:$Q$233,R$2,0)</f>
        <v>9769793.2887928858</v>
      </c>
      <c r="S74" s="7">
        <f>VLOOKUP($B74,[1]Plan1!$B$3:$Q$233,S$2,0)</f>
        <v>9769793.2887928858</v>
      </c>
      <c r="T74" s="7">
        <f>VLOOKUP($B74,[1]Plan1!$B$3:$Q$233,T$2,0)</f>
        <v>9769793.2887928858</v>
      </c>
      <c r="U74" s="22">
        <f t="shared" si="5"/>
        <v>29309379.866378658</v>
      </c>
    </row>
    <row r="75" spans="1:21" x14ac:dyDescent="0.25">
      <c r="A75" s="7"/>
      <c r="B75" s="3" t="s">
        <v>137</v>
      </c>
      <c r="C75" s="4" t="s">
        <v>138</v>
      </c>
      <c r="D75" s="3"/>
      <c r="E75" s="9"/>
      <c r="F75" s="15"/>
      <c r="G75" s="31">
        <f>VLOOKUP($B75,[1]Plan1!$B$3:$Q$233,G$2,0)</f>
        <v>1148235.33</v>
      </c>
      <c r="H75" s="35">
        <f>VLOOKUP($B75,[1]Plan1!$B$3:$Q$233,H$2,0)</f>
        <v>1964749.4298016159</v>
      </c>
      <c r="I75" s="36">
        <f>VLOOKUP($B75,[1]Plan1!$B$3:$Q$233,I$2,0)</f>
        <v>1964749.4298016159</v>
      </c>
      <c r="J75" s="7">
        <f>VLOOKUP($B75,[1]Plan1!$B$3:$Q$233,J$2,0)</f>
        <v>1964749.4298016159</v>
      </c>
      <c r="K75" s="7">
        <f>VLOOKUP($B75,[1]Plan1!$B$3:$Q$233,K$2,0)</f>
        <v>1964749.4298016159</v>
      </c>
      <c r="L75" s="7">
        <f>VLOOKUP($B75,[1]Plan1!$B$3:$Q$233,L$2,0)</f>
        <v>1964749.4298016159</v>
      </c>
      <c r="M75" s="22">
        <f t="shared" si="3"/>
        <v>5894248.2894048477</v>
      </c>
      <c r="N75" s="7">
        <f>VLOOKUP($B75,[1]Plan1!$B$3:$Q$233,N$2,0)</f>
        <v>1964749.4298016159</v>
      </c>
      <c r="O75" s="7">
        <f>VLOOKUP($B75,[1]Plan1!$B$3:$Q$233,O$2,0)</f>
        <v>1964749.4298016159</v>
      </c>
      <c r="P75" s="7">
        <f>VLOOKUP($B75,[1]Plan1!$B$3:$Q$233,P$2,0)</f>
        <v>1964749.4298016159</v>
      </c>
      <c r="Q75" s="22">
        <f t="shared" si="4"/>
        <v>5894248.2894048477</v>
      </c>
      <c r="R75" s="7">
        <f>VLOOKUP($B75,[1]Plan1!$B$3:$Q$233,R$2,0)</f>
        <v>1964749.4298016159</v>
      </c>
      <c r="S75" s="7">
        <f>VLOOKUP($B75,[1]Plan1!$B$3:$Q$233,S$2,0)</f>
        <v>1964749.4298016159</v>
      </c>
      <c r="T75" s="7">
        <f>VLOOKUP($B75,[1]Plan1!$B$3:$Q$233,T$2,0)</f>
        <v>1964749.4298016159</v>
      </c>
      <c r="U75" s="22">
        <f t="shared" si="5"/>
        <v>5894248.2894048477</v>
      </c>
    </row>
    <row r="76" spans="1:21" x14ac:dyDescent="0.25">
      <c r="A76" s="7"/>
      <c r="B76" s="3" t="s">
        <v>139</v>
      </c>
      <c r="C76" s="4" t="s">
        <v>140</v>
      </c>
      <c r="D76" s="3"/>
      <c r="E76" s="9"/>
      <c r="F76" s="15"/>
      <c r="G76" s="31">
        <f>VLOOKUP($B76,[1]Plan1!$B$3:$Q$233,G$2,0)</f>
        <v>0</v>
      </c>
      <c r="H76" s="35">
        <f>VLOOKUP($B76,[1]Plan1!$B$3:$Q$233,H$2,0)</f>
        <v>372916.4990225996</v>
      </c>
      <c r="I76" s="36">
        <f>VLOOKUP($B76,[1]Plan1!$B$3:$Q$233,I$2,0)</f>
        <v>372916.4990225996</v>
      </c>
      <c r="J76" s="7">
        <f>VLOOKUP($B76,[1]Plan1!$B$3:$Q$233,J$2,0)</f>
        <v>372916.4990225996</v>
      </c>
      <c r="K76" s="7">
        <f>VLOOKUP($B76,[1]Plan1!$B$3:$Q$233,K$2,0)</f>
        <v>372916.4990225996</v>
      </c>
      <c r="L76" s="7">
        <f>VLOOKUP($B76,[1]Plan1!$B$3:$Q$233,L$2,0)</f>
        <v>372916.4990225996</v>
      </c>
      <c r="M76" s="22">
        <f t="shared" si="3"/>
        <v>1118749.4970677989</v>
      </c>
      <c r="N76" s="7">
        <f>VLOOKUP($B76,[1]Plan1!$B$3:$Q$233,N$2,0)</f>
        <v>372916.4990225996</v>
      </c>
      <c r="O76" s="7">
        <f>VLOOKUP($B76,[1]Plan1!$B$3:$Q$233,O$2,0)</f>
        <v>372916.4990225996</v>
      </c>
      <c r="P76" s="7">
        <f>VLOOKUP($B76,[1]Plan1!$B$3:$Q$233,P$2,0)</f>
        <v>372916.4990225996</v>
      </c>
      <c r="Q76" s="22">
        <f t="shared" si="4"/>
        <v>1118749.4970677989</v>
      </c>
      <c r="R76" s="7">
        <f>VLOOKUP($B76,[1]Plan1!$B$3:$Q$233,R$2,0)</f>
        <v>372916.4990225996</v>
      </c>
      <c r="S76" s="7">
        <f>VLOOKUP($B76,[1]Plan1!$B$3:$Q$233,S$2,0)</f>
        <v>372916.4990225996</v>
      </c>
      <c r="T76" s="7">
        <f>VLOOKUP($B76,[1]Plan1!$B$3:$Q$233,T$2,0)</f>
        <v>372916.4990225996</v>
      </c>
      <c r="U76" s="22">
        <f t="shared" si="5"/>
        <v>1118749.4970677989</v>
      </c>
    </row>
    <row r="77" spans="1:21" x14ac:dyDescent="0.25">
      <c r="A77" s="7"/>
      <c r="B77" s="3" t="s">
        <v>141</v>
      </c>
      <c r="C77" s="4" t="s">
        <v>142</v>
      </c>
      <c r="D77" s="3"/>
      <c r="E77" s="9"/>
      <c r="F77" s="15"/>
      <c r="G77" s="31">
        <f>VLOOKUP($B77,[1]Plan1!$B$3:$Q$233,G$2,0)</f>
        <v>194000.19</v>
      </c>
      <c r="H77" s="35">
        <f>VLOOKUP($B77,[1]Plan1!$B$3:$Q$233,H$2,0)</f>
        <v>342278.48507526482</v>
      </c>
      <c r="I77" s="36">
        <f>VLOOKUP($B77,[1]Plan1!$B$3:$Q$233,I$2,0)</f>
        <v>342278.48507526482</v>
      </c>
      <c r="J77" s="7">
        <f>VLOOKUP($B77,[1]Plan1!$B$3:$Q$233,J$2,0)</f>
        <v>342278.48507526482</v>
      </c>
      <c r="K77" s="7">
        <f>VLOOKUP($B77,[1]Plan1!$B$3:$Q$233,K$2,0)</f>
        <v>342278.48507526482</v>
      </c>
      <c r="L77" s="7">
        <f>VLOOKUP($B77,[1]Plan1!$B$3:$Q$233,L$2,0)</f>
        <v>342278.48507526482</v>
      </c>
      <c r="M77" s="22">
        <f t="shared" si="3"/>
        <v>1026835.4552257945</v>
      </c>
      <c r="N77" s="7">
        <f>VLOOKUP($B77,[1]Plan1!$B$3:$Q$233,N$2,0)</f>
        <v>342278.48507526482</v>
      </c>
      <c r="O77" s="7">
        <f>VLOOKUP($B77,[1]Plan1!$B$3:$Q$233,O$2,0)</f>
        <v>342278.48507526482</v>
      </c>
      <c r="P77" s="7">
        <f>VLOOKUP($B77,[1]Plan1!$B$3:$Q$233,P$2,0)</f>
        <v>342278.48507526482</v>
      </c>
      <c r="Q77" s="22">
        <f t="shared" si="4"/>
        <v>1026835.4552257945</v>
      </c>
      <c r="R77" s="7">
        <f>VLOOKUP($B77,[1]Plan1!$B$3:$Q$233,R$2,0)</f>
        <v>342278.48507526482</v>
      </c>
      <c r="S77" s="7">
        <f>VLOOKUP($B77,[1]Plan1!$B$3:$Q$233,S$2,0)</f>
        <v>342278.48507526482</v>
      </c>
      <c r="T77" s="7">
        <f>VLOOKUP($B77,[1]Plan1!$B$3:$Q$233,T$2,0)</f>
        <v>342278.48507526482</v>
      </c>
      <c r="U77" s="22">
        <f t="shared" si="5"/>
        <v>1026835.4552257945</v>
      </c>
    </row>
    <row r="78" spans="1:21" x14ac:dyDescent="0.25">
      <c r="A78" s="7"/>
      <c r="B78" s="3" t="s">
        <v>143</v>
      </c>
      <c r="C78" s="4" t="s">
        <v>144</v>
      </c>
      <c r="D78" s="3"/>
      <c r="E78" s="9"/>
      <c r="F78" s="15"/>
      <c r="G78" s="31">
        <f>VLOOKUP($B78,[1]Plan1!$B$3:$Q$233,G$2,0)</f>
        <v>0</v>
      </c>
      <c r="H78" s="35">
        <f>VLOOKUP($B78,[1]Plan1!$B$3:$Q$233,H$2,0)</f>
        <v>64.793402808792152</v>
      </c>
      <c r="I78" s="36">
        <f>VLOOKUP($B78,[1]Plan1!$B$3:$Q$233,I$2,0)</f>
        <v>64.793402808792152</v>
      </c>
      <c r="J78" s="7">
        <f>VLOOKUP($B78,[1]Plan1!$B$3:$Q$233,J$2,0)</f>
        <v>64.793402808792152</v>
      </c>
      <c r="K78" s="7">
        <f>VLOOKUP($B78,[1]Plan1!$B$3:$Q$233,K$2,0)</f>
        <v>64.793402808792152</v>
      </c>
      <c r="L78" s="7">
        <f>VLOOKUP($B78,[1]Plan1!$B$3:$Q$233,L$2,0)</f>
        <v>64.793402808792152</v>
      </c>
      <c r="M78" s="22">
        <f t="shared" si="3"/>
        <v>194.38020842637644</v>
      </c>
      <c r="N78" s="7">
        <f>VLOOKUP($B78,[1]Plan1!$B$3:$Q$233,N$2,0)</f>
        <v>64.793402808792152</v>
      </c>
      <c r="O78" s="7">
        <f>VLOOKUP($B78,[1]Plan1!$B$3:$Q$233,O$2,0)</f>
        <v>64.793402808792152</v>
      </c>
      <c r="P78" s="7">
        <f>VLOOKUP($B78,[1]Plan1!$B$3:$Q$233,P$2,0)</f>
        <v>64.793402808792152</v>
      </c>
      <c r="Q78" s="22">
        <f t="shared" si="4"/>
        <v>194.38020842637644</v>
      </c>
      <c r="R78" s="7">
        <f>VLOOKUP($B78,[1]Plan1!$B$3:$Q$233,R$2,0)</f>
        <v>64.793402808792152</v>
      </c>
      <c r="S78" s="7">
        <f>VLOOKUP($B78,[1]Plan1!$B$3:$Q$233,S$2,0)</f>
        <v>64.793402808792152</v>
      </c>
      <c r="T78" s="7">
        <f>VLOOKUP($B78,[1]Plan1!$B$3:$Q$233,T$2,0)</f>
        <v>64.793402808792152</v>
      </c>
      <c r="U78" s="22">
        <f t="shared" si="5"/>
        <v>194.38020842637644</v>
      </c>
    </row>
    <row r="79" spans="1:21" x14ac:dyDescent="0.25">
      <c r="A79" s="7"/>
      <c r="B79" s="3" t="s">
        <v>145</v>
      </c>
      <c r="C79" s="4" t="s">
        <v>146</v>
      </c>
      <c r="D79" s="3"/>
      <c r="E79" s="9"/>
      <c r="F79" s="15"/>
      <c r="G79" s="31">
        <f>VLOOKUP($B79,[1]Plan1!$B$3:$Q$233,G$2,0)</f>
        <v>0</v>
      </c>
      <c r="H79" s="35">
        <f>VLOOKUP($B79,[1]Plan1!$B$3:$Q$233,H$2,0)</f>
        <v>1540555.9618492171</v>
      </c>
      <c r="I79" s="36">
        <f>VLOOKUP($B79,[1]Plan1!$B$3:$Q$233,I$2,0)</f>
        <v>1540555.9618492171</v>
      </c>
      <c r="J79" s="7">
        <f>VLOOKUP($B79,[1]Plan1!$B$3:$Q$233,J$2,0)</f>
        <v>1540555.9618492171</v>
      </c>
      <c r="K79" s="7">
        <f>VLOOKUP($B79,[1]Plan1!$B$3:$Q$233,K$2,0)</f>
        <v>1540555.9618492171</v>
      </c>
      <c r="L79" s="7">
        <f>VLOOKUP($B79,[1]Plan1!$B$3:$Q$233,L$2,0)</f>
        <v>1540555.9618492171</v>
      </c>
      <c r="M79" s="22">
        <f t="shared" si="3"/>
        <v>4621667.885547651</v>
      </c>
      <c r="N79" s="7">
        <f>VLOOKUP($B79,[1]Plan1!$B$3:$Q$233,N$2,0)</f>
        <v>1540555.9618492171</v>
      </c>
      <c r="O79" s="7">
        <f>VLOOKUP($B79,[1]Plan1!$B$3:$Q$233,O$2,0)</f>
        <v>1540555.9618492171</v>
      </c>
      <c r="P79" s="7">
        <f>VLOOKUP($B79,[1]Plan1!$B$3:$Q$233,P$2,0)</f>
        <v>1540555.9618492171</v>
      </c>
      <c r="Q79" s="22">
        <f t="shared" si="4"/>
        <v>4621667.885547651</v>
      </c>
      <c r="R79" s="7">
        <f>VLOOKUP($B79,[1]Plan1!$B$3:$Q$233,R$2,0)</f>
        <v>1540555.9618492171</v>
      </c>
      <c r="S79" s="7">
        <f>VLOOKUP($B79,[1]Plan1!$B$3:$Q$233,S$2,0)</f>
        <v>1540555.9618492171</v>
      </c>
      <c r="T79" s="7">
        <f>VLOOKUP($B79,[1]Plan1!$B$3:$Q$233,T$2,0)</f>
        <v>1540555.9618492171</v>
      </c>
      <c r="U79" s="22">
        <f t="shared" si="5"/>
        <v>4621667.885547651</v>
      </c>
    </row>
    <row r="80" spans="1:21" x14ac:dyDescent="0.25">
      <c r="A80" s="7"/>
      <c r="B80" s="3" t="s">
        <v>147</v>
      </c>
      <c r="C80" s="4" t="s">
        <v>148</v>
      </c>
      <c r="D80" s="3"/>
      <c r="E80" s="9"/>
      <c r="F80" s="15"/>
      <c r="G80" s="31">
        <f>VLOOKUP($B80,[1]Plan1!$B$3:$Q$233,G$2,0)</f>
        <v>0</v>
      </c>
      <c r="H80" s="35">
        <f>VLOOKUP($B80,[1]Plan1!$B$3:$Q$233,H$2,0)</f>
        <v>18925.155142044936</v>
      </c>
      <c r="I80" s="36">
        <f>VLOOKUP($B80,[1]Plan1!$B$3:$Q$233,I$2,0)</f>
        <v>18925.155142044936</v>
      </c>
      <c r="J80" s="7">
        <f>VLOOKUP($B80,[1]Plan1!$B$3:$Q$233,J$2,0)</f>
        <v>18925.155142044936</v>
      </c>
      <c r="K80" s="7">
        <f>VLOOKUP($B80,[1]Plan1!$B$3:$Q$233,K$2,0)</f>
        <v>18925.155142044936</v>
      </c>
      <c r="L80" s="7">
        <f>VLOOKUP($B80,[1]Plan1!$B$3:$Q$233,L$2,0)</f>
        <v>18925.155142044936</v>
      </c>
      <c r="M80" s="22">
        <f t="shared" si="3"/>
        <v>56775.465426134804</v>
      </c>
      <c r="N80" s="7">
        <f>VLOOKUP($B80,[1]Plan1!$B$3:$Q$233,N$2,0)</f>
        <v>18925.155142044936</v>
      </c>
      <c r="O80" s="7">
        <f>VLOOKUP($B80,[1]Plan1!$B$3:$Q$233,O$2,0)</f>
        <v>18925.155142044936</v>
      </c>
      <c r="P80" s="7">
        <f>VLOOKUP($B80,[1]Plan1!$B$3:$Q$233,P$2,0)</f>
        <v>18925.155142044936</v>
      </c>
      <c r="Q80" s="22">
        <f t="shared" si="4"/>
        <v>56775.465426134804</v>
      </c>
      <c r="R80" s="7">
        <f>VLOOKUP($B80,[1]Plan1!$B$3:$Q$233,R$2,0)</f>
        <v>18925.155142044936</v>
      </c>
      <c r="S80" s="7">
        <f>VLOOKUP($B80,[1]Plan1!$B$3:$Q$233,S$2,0)</f>
        <v>18925.155142044936</v>
      </c>
      <c r="T80" s="7">
        <f>VLOOKUP($B80,[1]Plan1!$B$3:$Q$233,T$2,0)</f>
        <v>18925.155142044936</v>
      </c>
      <c r="U80" s="22">
        <f t="shared" si="5"/>
        <v>56775.465426134804</v>
      </c>
    </row>
    <row r="81" spans="1:21" x14ac:dyDescent="0.25">
      <c r="A81" s="7"/>
      <c r="B81" s="3" t="s">
        <v>149</v>
      </c>
      <c r="C81" s="4" t="s">
        <v>150</v>
      </c>
      <c r="D81" s="3"/>
      <c r="E81" s="9"/>
      <c r="F81" s="15"/>
      <c r="G81" s="31">
        <f>VLOOKUP($B81,[1]Plan1!$B$3:$Q$233,G$2,0)</f>
        <v>70863.540000000008</v>
      </c>
      <c r="H81" s="35">
        <f>VLOOKUP($B81,[1]Plan1!$B$3:$Q$233,H$2,0)</f>
        <v>41545.3281515048</v>
      </c>
      <c r="I81" s="36">
        <f>VLOOKUP($B81,[1]Plan1!$B$3:$Q$233,I$2,0)</f>
        <v>41545.3281515048</v>
      </c>
      <c r="J81" s="7">
        <f>VLOOKUP($B81,[1]Plan1!$B$3:$Q$233,J$2,0)</f>
        <v>7564.3381515048122</v>
      </c>
      <c r="K81" s="7">
        <f>VLOOKUP($B81,[1]Plan1!$B$3:$Q$233,K$2,0)</f>
        <v>6045.3281515048029</v>
      </c>
      <c r="L81" s="7">
        <f>VLOOKUP($B81,[1]Plan1!$B$3:$Q$233,L$2,0)</f>
        <v>6045.3281515048029</v>
      </c>
      <c r="M81" s="22">
        <f t="shared" si="3"/>
        <v>19654.994454514417</v>
      </c>
      <c r="N81" s="7">
        <f>VLOOKUP($B81,[1]Plan1!$B$3:$Q$233,N$2,0)</f>
        <v>6045.3281515048029</v>
      </c>
      <c r="O81" s="7">
        <f>VLOOKUP($B81,[1]Plan1!$B$3:$Q$233,O$2,0)</f>
        <v>6045.3281515048029</v>
      </c>
      <c r="P81" s="7">
        <f>VLOOKUP($B81,[1]Plan1!$B$3:$Q$233,P$2,0)</f>
        <v>6045.3281515048029</v>
      </c>
      <c r="Q81" s="22">
        <f t="shared" si="4"/>
        <v>18135.984454514408</v>
      </c>
      <c r="R81" s="7">
        <f>VLOOKUP($B81,[1]Plan1!$B$3:$Q$233,R$2,0)</f>
        <v>6045.3281515048029</v>
      </c>
      <c r="S81" s="7">
        <f>VLOOKUP($B81,[1]Plan1!$B$3:$Q$233,S$2,0)</f>
        <v>6045.3281515048029</v>
      </c>
      <c r="T81" s="7">
        <f>VLOOKUP($B81,[1]Plan1!$B$3:$Q$233,T$2,0)</f>
        <v>6045.3281515048029</v>
      </c>
      <c r="U81" s="22">
        <f t="shared" si="5"/>
        <v>18135.984454514408</v>
      </c>
    </row>
    <row r="82" spans="1:21" x14ac:dyDescent="0.25">
      <c r="A82" s="7"/>
      <c r="B82" s="3" t="s">
        <v>151</v>
      </c>
      <c r="C82" s="4" t="s">
        <v>152</v>
      </c>
      <c r="D82" s="3"/>
      <c r="E82" s="9"/>
      <c r="F82" s="15"/>
      <c r="G82" s="31">
        <f>VLOOKUP($B82,[1]Plan1!$B$3:$Q$233,G$2,0)</f>
        <v>0</v>
      </c>
      <c r="H82" s="35">
        <f>VLOOKUP($B82,[1]Plan1!$B$3:$Q$233,H$2,0)</f>
        <v>127809.40595041409</v>
      </c>
      <c r="I82" s="36">
        <f>VLOOKUP($B82,[1]Plan1!$B$3:$Q$233,I$2,0)</f>
        <v>127809.40595041409</v>
      </c>
      <c r="J82" s="7">
        <f>VLOOKUP($B82,[1]Plan1!$B$3:$Q$233,J$2,0)</f>
        <v>127809.40595041409</v>
      </c>
      <c r="K82" s="7">
        <f>VLOOKUP($B82,[1]Plan1!$B$3:$Q$233,K$2,0)</f>
        <v>127809.40595041409</v>
      </c>
      <c r="L82" s="7">
        <f>VLOOKUP($B82,[1]Plan1!$B$3:$Q$233,L$2,0)</f>
        <v>127809.40595041409</v>
      </c>
      <c r="M82" s="22">
        <f t="shared" si="3"/>
        <v>383428.21785124228</v>
      </c>
      <c r="N82" s="7">
        <f>VLOOKUP($B82,[1]Plan1!$B$3:$Q$233,N$2,0)</f>
        <v>127809.40595041409</v>
      </c>
      <c r="O82" s="7">
        <f>VLOOKUP($B82,[1]Plan1!$B$3:$Q$233,O$2,0)</f>
        <v>127809.40595041409</v>
      </c>
      <c r="P82" s="7">
        <f>VLOOKUP($B82,[1]Plan1!$B$3:$Q$233,P$2,0)</f>
        <v>127809.40595041409</v>
      </c>
      <c r="Q82" s="22">
        <f t="shared" si="4"/>
        <v>383428.21785124228</v>
      </c>
      <c r="R82" s="7">
        <f>VLOOKUP($B82,[1]Plan1!$B$3:$Q$233,R$2,0)</f>
        <v>127809.40595041409</v>
      </c>
      <c r="S82" s="7">
        <f>VLOOKUP($B82,[1]Plan1!$B$3:$Q$233,S$2,0)</f>
        <v>127809.40595041409</v>
      </c>
      <c r="T82" s="7">
        <f>VLOOKUP($B82,[1]Plan1!$B$3:$Q$233,T$2,0)</f>
        <v>127809.40595041409</v>
      </c>
      <c r="U82" s="22">
        <f t="shared" si="5"/>
        <v>383428.21785124228</v>
      </c>
    </row>
    <row r="83" spans="1:21" x14ac:dyDescent="0.25">
      <c r="A83" s="7"/>
      <c r="B83" s="5" t="s">
        <v>153</v>
      </c>
      <c r="C83" s="6" t="s">
        <v>154</v>
      </c>
      <c r="D83" s="10"/>
      <c r="E83" s="11"/>
      <c r="F83" s="19"/>
      <c r="G83" s="38">
        <f>VLOOKUP($B83,[1]Plan1!$B$3:$Q$233,G$2,0)</f>
        <v>0</v>
      </c>
      <c r="H83" s="39">
        <f>VLOOKUP($B83,[1]Plan1!$B$3:$Q$233,H$2,0)</f>
        <v>0</v>
      </c>
      <c r="I83" s="40">
        <f>VLOOKUP($B83,[1]Plan1!$B$3:$Q$233,I$2,0)</f>
        <v>0</v>
      </c>
      <c r="J83" s="7">
        <f>VLOOKUP($B83,[1]Plan1!$B$3:$Q$233,J$2,0)</f>
        <v>0</v>
      </c>
      <c r="K83" s="7">
        <f>VLOOKUP($B83,[1]Plan1!$B$3:$Q$233,K$2,0)</f>
        <v>0</v>
      </c>
      <c r="L83" s="7">
        <f>VLOOKUP($B83,[1]Plan1!$B$3:$Q$233,L$2,0)</f>
        <v>0</v>
      </c>
      <c r="M83" s="23">
        <f t="shared" si="3"/>
        <v>0</v>
      </c>
      <c r="N83" s="7">
        <f>VLOOKUP($B83,[1]Plan1!$B$3:$Q$233,N$2,0)</f>
        <v>0</v>
      </c>
      <c r="O83" s="7">
        <f>VLOOKUP($B83,[1]Plan1!$B$3:$Q$233,O$2,0)</f>
        <v>0</v>
      </c>
      <c r="P83" s="7">
        <f>VLOOKUP($B83,[1]Plan1!$B$3:$Q$233,P$2,0)</f>
        <v>0</v>
      </c>
      <c r="Q83" s="23">
        <f t="shared" si="4"/>
        <v>0</v>
      </c>
      <c r="R83" s="7">
        <f>VLOOKUP($B83,[1]Plan1!$B$3:$Q$233,R$2,0)</f>
        <v>0</v>
      </c>
      <c r="S83" s="7">
        <f>VLOOKUP($B83,[1]Plan1!$B$3:$Q$233,S$2,0)</f>
        <v>0</v>
      </c>
      <c r="T83" s="7">
        <f>VLOOKUP($B83,[1]Plan1!$B$3:$Q$233,T$2,0)</f>
        <v>0</v>
      </c>
      <c r="U83" s="23">
        <f t="shared" si="5"/>
        <v>0</v>
      </c>
    </row>
    <row r="84" spans="1:21" x14ac:dyDescent="0.25">
      <c r="B84" s="44" t="s">
        <v>155</v>
      </c>
      <c r="C84" s="44"/>
      <c r="D84" s="12">
        <f t="shared" ref="D84:F84" si="6">SUM(D7:D83)</f>
        <v>0</v>
      </c>
      <c r="E84" s="12">
        <f t="shared" si="6"/>
        <v>0</v>
      </c>
      <c r="F84" s="12">
        <f t="shared" si="6"/>
        <v>0</v>
      </c>
      <c r="G84" s="41">
        <f>SUM(G7:G83)</f>
        <v>112358746.85000001</v>
      </c>
      <c r="H84" s="41">
        <f t="shared" ref="H84:U84" si="7">SUM(H7:H83)</f>
        <v>253000000.00000003</v>
      </c>
      <c r="I84" s="41">
        <f t="shared" si="7"/>
        <v>260000000.00000003</v>
      </c>
      <c r="J84" s="12">
        <f t="shared" si="7"/>
        <v>259966019.01000005</v>
      </c>
      <c r="K84" s="12">
        <f t="shared" si="7"/>
        <v>259659146.51333335</v>
      </c>
      <c r="L84" s="12">
        <f t="shared" si="7"/>
        <v>257887023.07833338</v>
      </c>
      <c r="M84" s="12">
        <f t="shared" si="7"/>
        <v>777512188.60166657</v>
      </c>
      <c r="N84" s="12">
        <f t="shared" si="7"/>
        <v>256015746.30333337</v>
      </c>
      <c r="O84" s="12">
        <f t="shared" si="7"/>
        <v>253350780.46000004</v>
      </c>
      <c r="P84" s="12">
        <f t="shared" si="7"/>
        <v>252294373.01833335</v>
      </c>
      <c r="Q84" s="12">
        <f t="shared" si="7"/>
        <v>761660899.78166652</v>
      </c>
      <c r="R84" s="12">
        <f t="shared" si="7"/>
        <v>243125947.34666666</v>
      </c>
      <c r="S84" s="12">
        <f t="shared" si="7"/>
        <v>216517855.33666667</v>
      </c>
      <c r="T84" s="12">
        <f t="shared" si="7"/>
        <v>208668318.83166662</v>
      </c>
      <c r="U84" s="12">
        <f t="shared" si="7"/>
        <v>668312121.51499975</v>
      </c>
    </row>
  </sheetData>
  <mergeCells count="2">
    <mergeCell ref="B6:C6"/>
    <mergeCell ref="B84:C8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7: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showGridLines="0" tabSelected="1" zoomScale="80" zoomScaleNormal="80" workbookViewId="0">
      <selection activeCell="I9" sqref="I9"/>
    </sheetView>
  </sheetViews>
  <sheetFormatPr defaultRowHeight="15" x14ac:dyDescent="0.25"/>
  <cols>
    <col min="3" max="3" width="15.140625" bestFit="1" customWidth="1"/>
    <col min="4" max="4" width="19" hidden="1" customWidth="1"/>
    <col min="5" max="6" width="14.28515625" customWidth="1"/>
  </cols>
  <sheetData>
    <row r="2" spans="2:6" x14ac:dyDescent="0.25">
      <c r="B2" s="49" t="s">
        <v>192</v>
      </c>
    </row>
    <row r="3" spans="2:6" x14ac:dyDescent="0.25">
      <c r="B3" s="47" t="s">
        <v>176</v>
      </c>
      <c r="C3" s="47"/>
      <c r="D3" s="47"/>
      <c r="E3" s="47"/>
      <c r="F3" s="47"/>
    </row>
    <row r="4" spans="2:6" x14ac:dyDescent="0.25">
      <c r="B4" s="48" t="s">
        <v>187</v>
      </c>
      <c r="C4" s="48"/>
      <c r="D4" s="48"/>
      <c r="E4" s="48"/>
      <c r="F4" s="48"/>
    </row>
    <row r="5" spans="2:6" x14ac:dyDescent="0.25">
      <c r="B5" s="45" t="s">
        <v>0</v>
      </c>
      <c r="C5" s="45"/>
      <c r="D5" s="16" t="s">
        <v>174</v>
      </c>
      <c r="E5" s="16" t="s">
        <v>159</v>
      </c>
      <c r="F5" s="16" t="s">
        <v>160</v>
      </c>
    </row>
    <row r="6" spans="2:6" x14ac:dyDescent="0.25">
      <c r="B6" s="26" t="s">
        <v>1</v>
      </c>
      <c r="C6" s="2" t="str">
        <f>VLOOKUP(B6,TESOURO!$B$7:$C$83,2,0)</f>
        <v>SEOBRAS</v>
      </c>
      <c r="D6" s="28"/>
      <c r="E6" s="32">
        <v>0</v>
      </c>
      <c r="F6" s="34">
        <v>5443251.5970000029</v>
      </c>
    </row>
    <row r="7" spans="2:6" x14ac:dyDescent="0.25">
      <c r="B7" s="27" t="s">
        <v>5</v>
      </c>
      <c r="C7" s="4" t="str">
        <f>VLOOKUP(B7,TESOURO!$B$7:$C$83,2,0)</f>
        <v>DER-RJ</v>
      </c>
      <c r="D7" s="29"/>
      <c r="E7" s="31">
        <v>0</v>
      </c>
      <c r="F7" s="36">
        <v>15651304.560000001</v>
      </c>
    </row>
    <row r="8" spans="2:6" x14ac:dyDescent="0.25">
      <c r="B8" s="27" t="s">
        <v>11</v>
      </c>
      <c r="C8" s="4" t="str">
        <f>VLOOKUP(B8,TESOURO!$B$7:$C$83,2,0)</f>
        <v>CEHAB-RJ</v>
      </c>
      <c r="D8" s="29"/>
      <c r="E8" s="31">
        <v>0</v>
      </c>
      <c r="F8" s="36">
        <v>3634.2529999999997</v>
      </c>
    </row>
    <row r="9" spans="2:6" x14ac:dyDescent="0.25">
      <c r="B9" s="27" t="s">
        <v>15</v>
      </c>
      <c r="C9" s="4" t="str">
        <f>VLOOKUP(B9,TESOURO!$B$7:$C$83,2,0)</f>
        <v>SEAPPA</v>
      </c>
      <c r="D9" s="29"/>
      <c r="E9" s="31">
        <v>0</v>
      </c>
      <c r="F9" s="36">
        <v>1216114.2</v>
      </c>
    </row>
    <row r="10" spans="2:6" x14ac:dyDescent="0.25">
      <c r="B10" s="27" t="s">
        <v>17</v>
      </c>
      <c r="C10" s="4" t="str">
        <f>VLOOKUP(B10,TESOURO!$B$7:$C$83,2,0)</f>
        <v>FIPERJ</v>
      </c>
      <c r="D10" s="29"/>
      <c r="E10" s="31">
        <v>0</v>
      </c>
      <c r="F10" s="36">
        <v>110247.29</v>
      </c>
    </row>
    <row r="11" spans="2:6" x14ac:dyDescent="0.25">
      <c r="B11" s="27" t="s">
        <v>19</v>
      </c>
      <c r="C11" s="4" t="str">
        <f>VLOOKUP(B11,TESOURO!$B$7:$C$83,2,0)</f>
        <v>EMATER</v>
      </c>
      <c r="D11" s="29"/>
      <c r="E11" s="31">
        <v>0</v>
      </c>
      <c r="F11" s="36">
        <v>1.34</v>
      </c>
    </row>
    <row r="12" spans="2:6" x14ac:dyDescent="0.25">
      <c r="B12" s="27" t="s">
        <v>21</v>
      </c>
      <c r="C12" s="4" t="str">
        <f>VLOOKUP(B12,TESOURO!$B$7:$C$83,2,0)</f>
        <v>PESAGRO</v>
      </c>
      <c r="D12" s="29"/>
      <c r="E12" s="31">
        <v>0</v>
      </c>
      <c r="F12" s="36">
        <v>12324.960000000001</v>
      </c>
    </row>
    <row r="13" spans="2:6" x14ac:dyDescent="0.25">
      <c r="B13" s="27" t="s">
        <v>27</v>
      </c>
      <c r="C13" s="4" t="str">
        <f>VLOOKUP(B13,TESOURO!$B$7:$C$83,2,0)</f>
        <v>SEGOV</v>
      </c>
      <c r="D13" s="29"/>
      <c r="E13" s="31">
        <v>0</v>
      </c>
      <c r="F13" s="36">
        <v>7826956.1899999995</v>
      </c>
    </row>
    <row r="14" spans="2:6" x14ac:dyDescent="0.25">
      <c r="B14" s="27" t="s">
        <v>31</v>
      </c>
      <c r="C14" s="4" t="str">
        <f>VLOOKUP(B14,TESOURO!$B$7:$C$83,2,0)</f>
        <v>SEC</v>
      </c>
      <c r="D14" s="29"/>
      <c r="E14" s="31">
        <v>0</v>
      </c>
      <c r="F14" s="36">
        <v>273556.32</v>
      </c>
    </row>
    <row r="15" spans="2:6" x14ac:dyDescent="0.25">
      <c r="B15" s="27" t="s">
        <v>41</v>
      </c>
      <c r="C15" s="4" t="s">
        <v>42</v>
      </c>
      <c r="D15" s="29"/>
      <c r="E15" s="31">
        <v>0</v>
      </c>
      <c r="F15" s="36">
        <v>84750</v>
      </c>
    </row>
    <row r="16" spans="2:6" x14ac:dyDescent="0.25">
      <c r="B16" s="27" t="s">
        <v>43</v>
      </c>
      <c r="C16" s="4" t="str">
        <f>VLOOKUP(B16,TESOURO!$B$7:$C$83,2,0)</f>
        <v>SEELJE</v>
      </c>
      <c r="D16" s="29"/>
      <c r="E16" s="31">
        <v>0</v>
      </c>
      <c r="F16" s="36">
        <v>847787.61</v>
      </c>
    </row>
    <row r="17" spans="2:6" x14ac:dyDescent="0.25">
      <c r="B17" s="27" t="s">
        <v>47</v>
      </c>
      <c r="C17" s="4" t="str">
        <f>VLOOKUP(B17,TESOURO!$B$7:$C$83,2,0)</f>
        <v>SEEDUC</v>
      </c>
      <c r="D17" s="29"/>
      <c r="E17" s="31">
        <v>0</v>
      </c>
      <c r="F17" s="36">
        <v>150000000</v>
      </c>
    </row>
    <row r="18" spans="2:6" x14ac:dyDescent="0.25">
      <c r="B18" s="3" t="s">
        <v>61</v>
      </c>
      <c r="C18" s="4" t="s">
        <v>62</v>
      </c>
      <c r="D18" s="29"/>
      <c r="E18" s="31">
        <v>0</v>
      </c>
      <c r="F18" s="36">
        <v>146.81</v>
      </c>
    </row>
    <row r="19" spans="2:6" x14ac:dyDescent="0.25">
      <c r="B19" s="27" t="s">
        <v>63</v>
      </c>
      <c r="C19" s="4" t="s">
        <v>64</v>
      </c>
      <c r="D19" s="29"/>
      <c r="E19" s="31">
        <v>0</v>
      </c>
      <c r="F19" s="36">
        <v>15.71</v>
      </c>
    </row>
    <row r="20" spans="2:6" x14ac:dyDescent="0.25">
      <c r="B20" s="27" t="s">
        <v>178</v>
      </c>
      <c r="C20" s="4" t="s">
        <v>182</v>
      </c>
      <c r="D20" s="29"/>
      <c r="E20" s="31">
        <v>0</v>
      </c>
      <c r="F20" s="36">
        <v>67605.98</v>
      </c>
    </row>
    <row r="21" spans="2:6" x14ac:dyDescent="0.25">
      <c r="B21" s="27" t="s">
        <v>71</v>
      </c>
      <c r="C21" s="4" t="str">
        <f>VLOOKUP(B21,TESOURO!$B$7:$C$83,2,0)</f>
        <v>IPEM-RJ</v>
      </c>
      <c r="D21" s="29"/>
      <c r="E21" s="31">
        <v>0</v>
      </c>
      <c r="F21" s="36">
        <v>10176920.68</v>
      </c>
    </row>
    <row r="22" spans="2:6" x14ac:dyDescent="0.25">
      <c r="B22" s="27" t="s">
        <v>83</v>
      </c>
      <c r="C22" s="4" t="str">
        <f>VLOOKUP(B22,TESOURO!$B$7:$C$83,2,0)</f>
        <v>SEA</v>
      </c>
      <c r="D22" s="29"/>
      <c r="E22" s="31">
        <v>0</v>
      </c>
      <c r="F22" s="36">
        <v>17976.729000000007</v>
      </c>
    </row>
    <row r="23" spans="2:6" x14ac:dyDescent="0.25">
      <c r="B23" s="27" t="s">
        <v>85</v>
      </c>
      <c r="C23" s="4" t="str">
        <f>VLOOKUP(B23,TESOURO!$B$7:$C$83,2,0)</f>
        <v>FECAM</v>
      </c>
      <c r="D23" s="29"/>
      <c r="E23" s="31">
        <v>0</v>
      </c>
      <c r="F23" s="36">
        <v>600402.495</v>
      </c>
    </row>
    <row r="24" spans="2:6" x14ac:dyDescent="0.25">
      <c r="B24" s="27" t="s">
        <v>87</v>
      </c>
      <c r="C24" s="4" t="str">
        <f>VLOOKUP(B24,TESOURO!$B$7:$C$83,2,0)</f>
        <v>INEA</v>
      </c>
      <c r="D24" s="29"/>
      <c r="E24" s="31">
        <v>0</v>
      </c>
      <c r="F24" s="36">
        <v>41800573.424000002</v>
      </c>
    </row>
    <row r="25" spans="2:6" x14ac:dyDescent="0.25">
      <c r="B25" s="27" t="s">
        <v>89</v>
      </c>
      <c r="C25" s="4" t="str">
        <f>VLOOKUP(B25,TESOURO!$B$7:$C$83,2,0)</f>
        <v>ITERJ</v>
      </c>
      <c r="D25" s="29"/>
      <c r="E25" s="31">
        <v>0</v>
      </c>
      <c r="F25" s="36">
        <v>0</v>
      </c>
    </row>
    <row r="26" spans="2:6" x14ac:dyDescent="0.25">
      <c r="B26" s="27" t="s">
        <v>189</v>
      </c>
      <c r="C26" s="4" t="s">
        <v>188</v>
      </c>
      <c r="D26" s="29"/>
      <c r="E26" s="31">
        <v>0</v>
      </c>
      <c r="F26" s="36">
        <v>5868.41</v>
      </c>
    </row>
    <row r="27" spans="2:6" x14ac:dyDescent="0.25">
      <c r="B27" s="27" t="s">
        <v>91</v>
      </c>
      <c r="C27" s="4" t="str">
        <f>VLOOKUP(B27,TESOURO!$B$7:$C$83,2,0)</f>
        <v>SEAP</v>
      </c>
      <c r="D27" s="29"/>
      <c r="E27" s="31">
        <v>0</v>
      </c>
      <c r="F27" s="36">
        <v>24105.809000000001</v>
      </c>
    </row>
    <row r="28" spans="2:6" x14ac:dyDescent="0.25">
      <c r="B28" s="27" t="s">
        <v>95</v>
      </c>
      <c r="C28" s="4" t="str">
        <f>VLOOKUP(B28,TESOURO!$B$7:$C$83,2,0)</f>
        <v>FUESP</v>
      </c>
      <c r="D28" s="29"/>
      <c r="E28" s="31">
        <v>0</v>
      </c>
      <c r="F28" s="36">
        <v>18563714.700999998</v>
      </c>
    </row>
    <row r="29" spans="2:6" x14ac:dyDescent="0.25">
      <c r="B29" s="27" t="s">
        <v>97</v>
      </c>
      <c r="C29" s="4" t="s">
        <v>98</v>
      </c>
      <c r="D29" s="29"/>
      <c r="E29" s="31">
        <v>0</v>
      </c>
      <c r="F29" s="36">
        <v>55814.569999999992</v>
      </c>
    </row>
    <row r="30" spans="2:6" x14ac:dyDescent="0.25">
      <c r="B30" s="27" t="s">
        <v>101</v>
      </c>
      <c r="C30" s="4" t="str">
        <f>VLOOKUP(B30,TESOURO!$B$7:$C$83,2,0)</f>
        <v>PMERJ</v>
      </c>
      <c r="D30" s="29"/>
      <c r="E30" s="31">
        <v>0</v>
      </c>
      <c r="F30" s="36">
        <v>565678.80000000005</v>
      </c>
    </row>
    <row r="31" spans="2:6" x14ac:dyDescent="0.25">
      <c r="B31" s="27" t="s">
        <v>179</v>
      </c>
      <c r="C31" s="4" t="s">
        <v>183</v>
      </c>
      <c r="D31" s="29"/>
      <c r="E31" s="31">
        <v>0</v>
      </c>
      <c r="F31" s="36">
        <v>0</v>
      </c>
    </row>
    <row r="32" spans="2:6" x14ac:dyDescent="0.25">
      <c r="B32" s="27" t="s">
        <v>180</v>
      </c>
      <c r="C32" s="4" t="s">
        <v>185</v>
      </c>
      <c r="D32" s="29"/>
      <c r="E32" s="31">
        <v>0</v>
      </c>
      <c r="F32" s="36">
        <v>12626824.792999996</v>
      </c>
    </row>
    <row r="33" spans="2:6" x14ac:dyDescent="0.25">
      <c r="B33" s="27" t="s">
        <v>109</v>
      </c>
      <c r="C33" s="4" t="str">
        <f>VLOOKUP(B33,TESOURO!$B$7:$C$83,2,0)</f>
        <v>FES</v>
      </c>
      <c r="D33" s="29"/>
      <c r="E33" s="31">
        <v>78396761.290000007</v>
      </c>
      <c r="F33" s="36">
        <v>100144769.92999998</v>
      </c>
    </row>
    <row r="34" spans="2:6" x14ac:dyDescent="0.25">
      <c r="B34" s="27" t="s">
        <v>111</v>
      </c>
      <c r="C34" s="4" t="str">
        <f>VLOOKUP(B34,TESOURO!$B$7:$C$83,2,0)</f>
        <v>FESPREN</v>
      </c>
      <c r="D34" s="29"/>
      <c r="E34" s="31">
        <v>0</v>
      </c>
      <c r="F34" s="36">
        <v>0</v>
      </c>
    </row>
    <row r="35" spans="2:6" x14ac:dyDescent="0.25">
      <c r="B35" s="27" t="s">
        <v>181</v>
      </c>
      <c r="C35" s="4" t="s">
        <v>184</v>
      </c>
      <c r="D35" s="29"/>
      <c r="E35" s="31">
        <v>0</v>
      </c>
      <c r="F35" s="36">
        <v>2428.62</v>
      </c>
    </row>
    <row r="36" spans="2:6" x14ac:dyDescent="0.25">
      <c r="B36" s="27" t="s">
        <v>113</v>
      </c>
      <c r="C36" s="4" t="str">
        <f>VLOOKUP(B36,TESOURO!$B$7:$C$83,2,0)</f>
        <v>SETRAB</v>
      </c>
      <c r="D36" s="29"/>
      <c r="E36" s="31">
        <v>0</v>
      </c>
      <c r="F36" s="36">
        <v>33654.619999999995</v>
      </c>
    </row>
    <row r="37" spans="2:6" x14ac:dyDescent="0.25">
      <c r="B37" s="27" t="s">
        <v>115</v>
      </c>
      <c r="C37" s="4" t="str">
        <f>VLOOKUP(B37,TESOURO!$B$7:$C$83,2,0)</f>
        <v>SETRANS</v>
      </c>
      <c r="D37" s="29"/>
      <c r="E37" s="31">
        <v>0</v>
      </c>
      <c r="F37" s="36">
        <v>7482.73</v>
      </c>
    </row>
    <row r="38" spans="2:6" x14ac:dyDescent="0.25">
      <c r="B38" s="27" t="s">
        <v>123</v>
      </c>
      <c r="C38" s="4" t="s">
        <v>190</v>
      </c>
      <c r="D38" s="29"/>
      <c r="E38" s="31">
        <v>0</v>
      </c>
      <c r="F38" s="36">
        <v>62865.07</v>
      </c>
    </row>
    <row r="39" spans="2:6" x14ac:dyDescent="0.25">
      <c r="B39" s="27" t="s">
        <v>125</v>
      </c>
      <c r="C39" s="4" t="s">
        <v>126</v>
      </c>
      <c r="D39" s="29"/>
      <c r="E39" s="31">
        <v>0</v>
      </c>
      <c r="F39" s="36">
        <v>9578.32</v>
      </c>
    </row>
    <row r="40" spans="2:6" x14ac:dyDescent="0.25">
      <c r="B40" s="27" t="s">
        <v>127</v>
      </c>
      <c r="C40" s="4" t="str">
        <f>VLOOKUP(B40,TESOURO!$B$7:$C$83,2,0)</f>
        <v>FAPERJ</v>
      </c>
      <c r="D40" s="29"/>
      <c r="E40" s="31">
        <v>0</v>
      </c>
      <c r="F40" s="36">
        <v>38352.289999999994</v>
      </c>
    </row>
    <row r="41" spans="2:6" x14ac:dyDescent="0.25">
      <c r="B41" s="27" t="s">
        <v>133</v>
      </c>
      <c r="C41" s="4" t="str">
        <f>VLOOKUP(B41,TESOURO!$B$7:$C$83,2,0)</f>
        <v>UERJ</v>
      </c>
      <c r="D41" s="29"/>
      <c r="E41" s="31">
        <v>0</v>
      </c>
      <c r="F41" s="36">
        <v>2560962.7499999995</v>
      </c>
    </row>
    <row r="42" spans="2:6" x14ac:dyDescent="0.25">
      <c r="B42" s="27" t="s">
        <v>135</v>
      </c>
      <c r="C42" s="4" t="str">
        <f>VLOOKUP(B42,TESOURO!$B$7:$C$83,2,0)</f>
        <v>FAETEC</v>
      </c>
      <c r="D42" s="29"/>
      <c r="E42" s="31">
        <v>0</v>
      </c>
      <c r="F42" s="36">
        <v>392000</v>
      </c>
    </row>
    <row r="43" spans="2:6" x14ac:dyDescent="0.25">
      <c r="B43" s="27" t="s">
        <v>137</v>
      </c>
      <c r="C43" s="4" t="str">
        <f>VLOOKUP(B43,TESOURO!$B$7:$C$83,2,0)</f>
        <v>UENF</v>
      </c>
      <c r="D43" s="29"/>
      <c r="E43" s="31">
        <v>0</v>
      </c>
      <c r="F43" s="36">
        <v>7805.29</v>
      </c>
    </row>
    <row r="44" spans="2:6" x14ac:dyDescent="0.25">
      <c r="B44" s="27" t="s">
        <v>139</v>
      </c>
      <c r="C44" s="4" t="str">
        <f>VLOOKUP(B44,TESOURO!$B$7:$C$83,2,0)</f>
        <v>CECIERJ</v>
      </c>
      <c r="D44" s="29"/>
      <c r="E44" s="31">
        <v>0</v>
      </c>
      <c r="F44" s="36">
        <v>24158.74</v>
      </c>
    </row>
    <row r="45" spans="2:6" x14ac:dyDescent="0.25">
      <c r="B45" s="27" t="s">
        <v>145</v>
      </c>
      <c r="C45" s="4" t="str">
        <f>VLOOKUP(B45,TESOURO!$B$7:$C$83,2,0)</f>
        <v>FEAS</v>
      </c>
      <c r="D45" s="29"/>
      <c r="E45" s="31">
        <v>0</v>
      </c>
      <c r="F45" s="36">
        <v>17435.345999999998</v>
      </c>
    </row>
    <row r="46" spans="2:6" x14ac:dyDescent="0.25">
      <c r="B46" s="27" t="s">
        <v>147</v>
      </c>
      <c r="C46" s="4" t="str">
        <f>VLOOKUP(B46,TESOURO!$B$7:$C$83,2,0)</f>
        <v>SETUR</v>
      </c>
      <c r="D46" s="29"/>
      <c r="E46" s="31">
        <v>0</v>
      </c>
      <c r="F46" s="36">
        <v>1175.42</v>
      </c>
    </row>
    <row r="47" spans="2:6" x14ac:dyDescent="0.25">
      <c r="B47" s="30" t="s">
        <v>149</v>
      </c>
      <c r="C47" s="6" t="str">
        <f>VLOOKUP(B47,TESOURO!$B$7:$C$83,2,0)</f>
        <v>TURISRIO</v>
      </c>
      <c r="D47" s="29"/>
      <c r="E47" s="31">
        <v>0</v>
      </c>
      <c r="F47" s="36">
        <v>0</v>
      </c>
    </row>
    <row r="48" spans="2:6" x14ac:dyDescent="0.25">
      <c r="B48" s="46" t="s">
        <v>177</v>
      </c>
      <c r="C48" s="44"/>
      <c r="D48" s="17">
        <f>SUM(D6:D47)</f>
        <v>0</v>
      </c>
      <c r="E48" s="42">
        <f>SUM(E6:E47)</f>
        <v>78396761.290000007</v>
      </c>
      <c r="F48" s="42">
        <f>SUM(F6:F47)</f>
        <v>369278246.35700005</v>
      </c>
    </row>
  </sheetData>
  <mergeCells count="4">
    <mergeCell ref="B5:C5"/>
    <mergeCell ref="B48:C48"/>
    <mergeCell ref="B3:F3"/>
    <mergeCell ref="B4:F4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B40:B47 B6:B17 B30:B37 B38:B39 B27:B28 B20:B25 B18:B19 B26 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TESOURO</vt:lpstr>
      <vt:lpstr>OUTRAS FONTES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Pedro Bastos Carneiro da Cunha</cp:lastModifiedBy>
  <dcterms:created xsi:type="dcterms:W3CDTF">2018-02-20T13:16:39Z</dcterms:created>
  <dcterms:modified xsi:type="dcterms:W3CDTF">2018-02-21T15:22:13Z</dcterms:modified>
</cp:coreProperties>
</file>