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ANEXO I" sheetId="1" r:id="rId1"/>
    <sheet name="ANEXO II" sheetId="2" r:id="rId2"/>
    <sheet name="ANEXO III" sheetId="3" r:id="rId3"/>
    <sheet name="MENSAIS" sheetId="4" r:id="rId4"/>
  </sheets>
  <definedNames/>
  <calcPr fullCalcOnLoad="1"/>
</workbook>
</file>

<file path=xl/sharedStrings.xml><?xml version="1.0" encoding="utf-8"?>
<sst xmlns="http://schemas.openxmlformats.org/spreadsheetml/2006/main" count="1769" uniqueCount="201">
  <si>
    <t>TESOURO - 00, 01, 04, 06, 07, 20, 22</t>
  </si>
  <si>
    <t>OUTRAS FRS - 05, 11, 12, 13, 14, 15, 16, 17, 18, 19, 21, 25, 26, 90, 95, 96, 97, 98, 99</t>
  </si>
  <si>
    <t>GRS 2,3,4,5,6</t>
  </si>
  <si>
    <t>EM R$</t>
  </si>
  <si>
    <t>UO</t>
  </si>
  <si>
    <t>TIT UO</t>
  </si>
  <si>
    <t>FR</t>
  </si>
  <si>
    <t>DOTAÇÃO              15-03-2011</t>
  </si>
  <si>
    <t>CONTING.</t>
  </si>
  <si>
    <t>VALOR EQUIVALENTE AO RP INSCRITO 2010</t>
  </si>
  <si>
    <r>
      <t xml:space="preserve">COTA FINANCEIRA  ANUAL                      </t>
    </r>
    <r>
      <rPr>
        <b/>
        <sz val="10"/>
        <color indexed="8"/>
        <rFont val="Calibri"/>
        <family val="2"/>
      </rPr>
      <t>(DOT - CONT - RP)</t>
    </r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</si>
  <si>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</si>
  <si>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</si>
  <si>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</si>
  <si>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</si>
  <si>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</si>
  <si>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</si>
  <si>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</si>
  <si>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</si>
  <si>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</si>
  <si>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</si>
  <si>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</si>
  <si>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</si>
  <si>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0701</t>
  </si>
  <si>
    <t>Secretaria de Estado de Obras</t>
  </si>
  <si>
    <t>TESOURO</t>
  </si>
  <si>
    <t>OUTRAS</t>
  </si>
  <si>
    <t>TOTAL</t>
  </si>
  <si>
    <t>0731</t>
  </si>
  <si>
    <t>Inst Estadual de Engenharia e Arquitetura</t>
  </si>
  <si>
    <t>0741</t>
  </si>
  <si>
    <t>Fund Dep Estradas de Rodagem do Estado do RJ</t>
  </si>
  <si>
    <t>0751</t>
  </si>
  <si>
    <t>Empresa de Obras Públicas do Estado do RJ</t>
  </si>
  <si>
    <t>0801</t>
  </si>
  <si>
    <t>Vice-Governadoria</t>
  </si>
  <si>
    <t>0901</t>
  </si>
  <si>
    <t>Procuradoria Geral do Estado</t>
  </si>
  <si>
    <t>1101</t>
  </si>
  <si>
    <t>Defensoria Pública Geral do Estado</t>
  </si>
  <si>
    <t>1201</t>
  </si>
  <si>
    <t>Sec de Est de Planejamento e Gestão</t>
  </si>
  <si>
    <t>1241</t>
  </si>
  <si>
    <t>Fund Centro Est. Estat.Pesq.Formação Serv RJ</t>
  </si>
  <si>
    <t>1301</t>
  </si>
  <si>
    <t>Secretaria de Est. de Agricultura e Pecuária</t>
  </si>
  <si>
    <t>1353</t>
  </si>
  <si>
    <t>Empr de Assist Técn e Ext Rural do Est do RJ</t>
  </si>
  <si>
    <t>1354</t>
  </si>
  <si>
    <t>Empr de Pesquisa Agropecuária do Est do RJ</t>
  </si>
  <si>
    <t>1401</t>
  </si>
  <si>
    <t>Secret de Est de Governo</t>
  </si>
  <si>
    <t>1501</t>
  </si>
  <si>
    <t>Secretaria de Estado de Cultura</t>
  </si>
  <si>
    <t>1541</t>
  </si>
  <si>
    <t>Fund Anita Mantuano de Artes do Est do RJ</t>
  </si>
  <si>
    <t>1542</t>
  </si>
  <si>
    <t>Fundação Casa França Brasil</t>
  </si>
  <si>
    <t>1543</t>
  </si>
  <si>
    <t>Fundação Teatro Municipal do Rio de Janeiro</t>
  </si>
  <si>
    <t>1544</t>
  </si>
  <si>
    <t>Fundação Museu da Imagem e do Som</t>
  </si>
  <si>
    <t>1701</t>
  </si>
  <si>
    <t>Secretaria de Estado de Esporte e Lazer</t>
  </si>
  <si>
    <t>1731</t>
  </si>
  <si>
    <t>Superintendência de Desportos do Estado do RJ</t>
  </si>
  <si>
    <t>1801</t>
  </si>
  <si>
    <t>Secretaria de Estado de Educação</t>
  </si>
  <si>
    <t>1802</t>
  </si>
  <si>
    <t>Depart.Geral  Ações Socio-Educat.-NOVO DEGASE</t>
  </si>
  <si>
    <t>1901</t>
  </si>
  <si>
    <t>Secretaria de Estado de Habitação</t>
  </si>
  <si>
    <t>1931</t>
  </si>
  <si>
    <t>Instit de Terras e Cartografia do Est do RJ</t>
  </si>
  <si>
    <t>1971</t>
  </si>
  <si>
    <t>Companhia Estadual de Habitação do RJ</t>
  </si>
  <si>
    <t>2001</t>
  </si>
  <si>
    <t>Secretaria de Estado de Fazenda</t>
  </si>
  <si>
    <t>2061</t>
  </si>
  <si>
    <t>Fundo Especial de Administração Fazendária</t>
  </si>
  <si>
    <t>2101</t>
  </si>
  <si>
    <t>Secretaria de Estado da Casa Civil</t>
  </si>
  <si>
    <t>2102</t>
  </si>
  <si>
    <t>Subsecretaria de Comunicação Social</t>
  </si>
  <si>
    <t>2106</t>
  </si>
  <si>
    <t>Subsecretaria Militar</t>
  </si>
  <si>
    <t>2133</t>
  </si>
  <si>
    <t>Departamento de Trânsito do Estado do RJ</t>
  </si>
  <si>
    <t>2135</t>
  </si>
  <si>
    <t>Centro de Tecn de Informação e Comun do ERJ</t>
  </si>
  <si>
    <t>2136</t>
  </si>
  <si>
    <t>Proteção e Defesa do Consumidor do Est.do RJ</t>
  </si>
  <si>
    <t>2153</t>
  </si>
  <si>
    <t>Empresa Estadual de Viação - Em Liquidação</t>
  </si>
  <si>
    <t>Fundo para a Infância e Adolescência</t>
  </si>
  <si>
    <t>2171</t>
  </si>
  <si>
    <t xml:space="preserve">Comp do Metropolitano do RJ - Em liquidação </t>
  </si>
  <si>
    <t>2172</t>
  </si>
  <si>
    <t>Cia de Transp Coletivos Est do RJ - Em Liquid</t>
  </si>
  <si>
    <t>2173</t>
  </si>
  <si>
    <t>Comp Flumin de Trens Urbanos - Em liquidação</t>
  </si>
  <si>
    <t>2201</t>
  </si>
  <si>
    <t>Sec de Est  Dese Econôm Ener Ind Serv</t>
  </si>
  <si>
    <t>2231</t>
  </si>
  <si>
    <t>Depart Recursos Minerais Estado RJ</t>
  </si>
  <si>
    <t>2232</t>
  </si>
  <si>
    <t>Junta Comercial do Estado do Rio de Janeiro</t>
  </si>
  <si>
    <t>2233</t>
  </si>
  <si>
    <t>Instituto de Pesos e Medidas do Estado do RJ</t>
  </si>
  <si>
    <t>2261</t>
  </si>
  <si>
    <t>Fundo de Recup Econ de Munic Flumin</t>
  </si>
  <si>
    <t>2271</t>
  </si>
  <si>
    <t>Comp de Desenv Industrial do Estado do RJ</t>
  </si>
  <si>
    <t>2401</t>
  </si>
  <si>
    <t>Secretaria de Estado do Ambiente</t>
  </si>
  <si>
    <t>2404</t>
  </si>
  <si>
    <t>Fundo Estadual de Conservação Ambiental</t>
  </si>
  <si>
    <t>2432</t>
  </si>
  <si>
    <t>Instituto Estadual do Ambiente - INEA</t>
  </si>
  <si>
    <t>2501</t>
  </si>
  <si>
    <t>Secretaria de Estado de Admin.Penitenciária</t>
  </si>
  <si>
    <t>2541</t>
  </si>
  <si>
    <t>Fundação Santa Cabrini</t>
  </si>
  <si>
    <t>2561</t>
  </si>
  <si>
    <t>Fundo Especial Penitenciário</t>
  </si>
  <si>
    <t>2601</t>
  </si>
  <si>
    <t>Secretaria de Estado de Segurança</t>
  </si>
  <si>
    <t>2604</t>
  </si>
  <si>
    <t>Polícia Civil do Estado do Rio de Janeiro</t>
  </si>
  <si>
    <t>2611</t>
  </si>
  <si>
    <t>Polícia Militar do Estado do Rio de Janeiro</t>
  </si>
  <si>
    <t>2632</t>
  </si>
  <si>
    <t>Inst de Segurança Pública do Estado do RJ</t>
  </si>
  <si>
    <t>2665</t>
  </si>
  <si>
    <t>Fundo Especial da Polícia Militar do Est. RJ</t>
  </si>
  <si>
    <t>2901</t>
  </si>
  <si>
    <t>Secret Est Saúde Defesa Civil</t>
  </si>
  <si>
    <t>2902</t>
  </si>
  <si>
    <t>Subsecretaria de Defesa Civil</t>
  </si>
  <si>
    <t>2931</t>
  </si>
  <si>
    <t>Instituto de Assist dos Servid do Est RJ</t>
  </si>
  <si>
    <t>2961</t>
  </si>
  <si>
    <t>Fundo Estadual de Saúde</t>
  </si>
  <si>
    <t>2963</t>
  </si>
  <si>
    <t>Fundo Especial do Corpo de Bombeiros</t>
  </si>
  <si>
    <t>2971</t>
  </si>
  <si>
    <t>Instituto Vital Brazil SA.</t>
  </si>
  <si>
    <t>3001</t>
  </si>
  <si>
    <t>Secretaria de Estado de Trabalho e Renda</t>
  </si>
  <si>
    <t>3101</t>
  </si>
  <si>
    <t>Secretaria de Estado de Transportes</t>
  </si>
  <si>
    <t>3161</t>
  </si>
  <si>
    <t>Fundo Estadual de Transportes</t>
  </si>
  <si>
    <t>3172</t>
  </si>
  <si>
    <t>Comp Est de Engenh de Transportes e Logística</t>
  </si>
  <si>
    <t>3173</t>
  </si>
  <si>
    <t>Comp de Transp sobre Trilhos do Est do RJ</t>
  </si>
  <si>
    <t>3201</t>
  </si>
  <si>
    <t>Secretaria de Estad Assist Soc e Dir Humanos</t>
  </si>
  <si>
    <t>3242</t>
  </si>
  <si>
    <t>Fundação Leão XIII</t>
  </si>
  <si>
    <t>3243</t>
  </si>
  <si>
    <t>Fundação para a Infância e Adolescência</t>
  </si>
  <si>
    <t>3261</t>
  </si>
  <si>
    <t>Fundo Estadual de Assistência Social - FEAS</t>
  </si>
  <si>
    <t>3266</t>
  </si>
  <si>
    <t>4001</t>
  </si>
  <si>
    <t>Secretaria de Estado de Ciência e  Tecnologia</t>
  </si>
  <si>
    <t>4041</t>
  </si>
  <si>
    <t>Fundação C.C.F. de Amparo à Pesquisa do ERJ</t>
  </si>
  <si>
    <t>4042</t>
  </si>
  <si>
    <t>Fundação Estadual do Norte-Fluminense</t>
  </si>
  <si>
    <t>4043</t>
  </si>
  <si>
    <t>Fundação Universidade do Estado do RJ</t>
  </si>
  <si>
    <t>4044</t>
  </si>
  <si>
    <t>Fund de Apoio à Escola Técnica do Est do RJ</t>
  </si>
  <si>
    <t>4045</t>
  </si>
  <si>
    <t>Fund Univ Est Norte Fluminense Darcy Ribeiro -UENF</t>
  </si>
  <si>
    <t>4046</t>
  </si>
  <si>
    <t>Fund Centro Ciên Educ Sup Distân do Est RJ</t>
  </si>
  <si>
    <t>4047</t>
  </si>
  <si>
    <t>Fund Centro Univers Estad da Zona Oeste-UEZO</t>
  </si>
  <si>
    <t>4301</t>
  </si>
  <si>
    <t>Secretaria de Estado de Turismo</t>
  </si>
  <si>
    <t>4371</t>
  </si>
  <si>
    <t>Companhia de Turismo do Est RJ</t>
  </si>
  <si>
    <t>4501</t>
  </si>
  <si>
    <t>Secret.de Estado de Desenv.Reg.Abast. e Pesca</t>
  </si>
  <si>
    <t>4541</t>
  </si>
  <si>
    <t>Fundação Instituto de Pesca do Estado do RJ</t>
  </si>
  <si>
    <t>4571</t>
  </si>
  <si>
    <t>Companhia de Armazéns e Silos do Est do RJ</t>
  </si>
  <si>
    <t>TOTAL GERAL</t>
  </si>
  <si>
    <t>DISTRIBUIÇÃO DO SALDO</t>
  </si>
  <si>
    <t>SALDO FEV</t>
  </si>
  <si>
    <t>Fund Univ Est Norte Fluminense Darcy Ribeiro</t>
  </si>
  <si>
    <t>ANEXO II - REDISTRIBUIÇÃO DO SALDO DE JAN-FEV/2011</t>
  </si>
  <si>
    <t>ANEXO I - COTA FINANCEIRA 2011</t>
  </si>
  <si>
    <t>ANEXO III - COTA FINANCEIRA 2011 + SALDO REDISTRIBUÍDO</t>
  </si>
  <si>
    <t>VALORES ACUMULADOS</t>
  </si>
  <si>
    <t>VALORES MENSAIS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</si>
</sst>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8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8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51" applyNumberFormat="1" applyFont="1" applyAlignment="1">
      <alignment/>
    </xf>
    <xf numFmtId="0" fontId="39" fillId="0" borderId="0" xfId="0" applyFont="1" applyFill="1" applyAlignment="1">
      <alignment/>
    </xf>
    <xf numFmtId="0" fontId="39" fillId="0" borderId="10" xfId="0" applyFont="1" applyFill="1" applyBorder="1" applyAlignment="1">
      <alignment/>
    </xf>
    <xf numFmtId="164" fontId="0" fillId="0" borderId="10" xfId="51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64" fontId="39" fillId="0" borderId="11" xfId="51" applyNumberFormat="1" applyFont="1" applyBorder="1" applyAlignment="1">
      <alignment horizontal="center" vertical="center" wrapText="1"/>
    </xf>
    <xf numFmtId="164" fontId="39" fillId="0" borderId="11" xfId="51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right"/>
    </xf>
    <xf numFmtId="0" fontId="0" fillId="0" borderId="0" xfId="0" applyFill="1" applyAlignment="1">
      <alignment horizontal="left" indent="1"/>
    </xf>
    <xf numFmtId="0" fontId="39" fillId="0" borderId="0" xfId="0" applyFont="1" applyFill="1" applyAlignment="1">
      <alignment horizontal="left"/>
    </xf>
    <xf numFmtId="0" fontId="3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39" fillId="0" borderId="13" xfId="0" applyFont="1" applyFill="1" applyBorder="1" applyAlignment="1">
      <alignment/>
    </xf>
    <xf numFmtId="0" fontId="0" fillId="0" borderId="0" xfId="0" applyFont="1" applyFill="1" applyAlignment="1">
      <alignment horizontal="left" indent="1"/>
    </xf>
    <xf numFmtId="164" fontId="39" fillId="0" borderId="10" xfId="51" applyNumberFormat="1" applyFont="1" applyFill="1" applyBorder="1" applyAlignment="1">
      <alignment/>
    </xf>
    <xf numFmtId="164" fontId="39" fillId="0" borderId="13" xfId="51" applyNumberFormat="1" applyFont="1" applyFill="1" applyBorder="1" applyAlignment="1">
      <alignment/>
    </xf>
    <xf numFmtId="164" fontId="39" fillId="0" borderId="12" xfId="51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164" fontId="20" fillId="0" borderId="11" xfId="51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0" fontId="0" fillId="0" borderId="0" xfId="49" applyNumberFormat="1" applyFont="1" applyAlignment="1">
      <alignment/>
    </xf>
    <xf numFmtId="164" fontId="39" fillId="0" borderId="14" xfId="51" applyNumberFormat="1" applyFont="1" applyBorder="1" applyAlignment="1">
      <alignment/>
    </xf>
    <xf numFmtId="164" fontId="39" fillId="33" borderId="10" xfId="51" applyNumberFormat="1" applyFont="1" applyFill="1" applyBorder="1" applyAlignment="1">
      <alignment/>
    </xf>
    <xf numFmtId="0" fontId="39" fillId="33" borderId="10" xfId="0" applyFont="1" applyFill="1" applyBorder="1" applyAlignment="1">
      <alignment/>
    </xf>
    <xf numFmtId="164" fontId="39" fillId="0" borderId="11" xfId="51" applyNumberFormat="1" applyFont="1" applyBorder="1" applyAlignment="1">
      <alignment horizontal="center" vertical="center" wrapText="1"/>
    </xf>
    <xf numFmtId="0" fontId="39" fillId="33" borderId="0" xfId="0" applyFont="1" applyFill="1" applyAlignment="1">
      <alignment horizontal="left" indent="1"/>
    </xf>
    <xf numFmtId="0" fontId="39" fillId="33" borderId="0" xfId="0" applyFont="1" applyFill="1" applyAlignment="1">
      <alignment horizontal="left"/>
    </xf>
    <xf numFmtId="0" fontId="39" fillId="33" borderId="0" xfId="0" applyFont="1" applyFill="1" applyAlignment="1">
      <alignment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/>
    </xf>
    <xf numFmtId="164" fontId="39" fillId="33" borderId="12" xfId="51" applyNumberFormat="1" applyFont="1" applyFill="1" applyBorder="1" applyAlignment="1">
      <alignment/>
    </xf>
    <xf numFmtId="0" fontId="39" fillId="33" borderId="13" xfId="0" applyFont="1" applyFill="1" applyBorder="1" applyAlignment="1">
      <alignment/>
    </xf>
    <xf numFmtId="164" fontId="39" fillId="33" borderId="13" xfId="51" applyNumberFormat="1" applyFont="1" applyFill="1" applyBorder="1" applyAlignment="1">
      <alignment/>
    </xf>
    <xf numFmtId="0" fontId="4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51" applyNumberFormat="1" applyFont="1" applyAlignment="1">
      <alignment/>
    </xf>
    <xf numFmtId="0" fontId="39" fillId="0" borderId="0" xfId="0" applyFont="1" applyFill="1" applyAlignment="1">
      <alignment/>
    </xf>
    <xf numFmtId="164" fontId="39" fillId="0" borderId="14" xfId="51" applyNumberFormat="1" applyFont="1" applyBorder="1" applyAlignment="1">
      <alignment/>
    </xf>
    <xf numFmtId="164" fontId="0" fillId="0" borderId="14" xfId="51" applyNumberFormat="1" applyFont="1" applyBorder="1" applyAlignment="1">
      <alignment/>
    </xf>
    <xf numFmtId="0" fontId="39" fillId="0" borderId="10" xfId="0" applyFont="1" applyFill="1" applyBorder="1" applyAlignment="1">
      <alignment/>
    </xf>
    <xf numFmtId="164" fontId="0" fillId="0" borderId="10" xfId="51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64" fontId="39" fillId="33" borderId="10" xfId="51" applyNumberFormat="1" applyFont="1" applyFill="1" applyBorder="1" applyAlignment="1">
      <alignment/>
    </xf>
    <xf numFmtId="0" fontId="39" fillId="33" borderId="10" xfId="0" applyFont="1" applyFill="1" applyBorder="1" applyAlignment="1">
      <alignment/>
    </xf>
    <xf numFmtId="164" fontId="0" fillId="33" borderId="14" xfId="51" applyNumberFormat="1" applyFont="1" applyFill="1" applyBorder="1" applyAlignment="1">
      <alignment/>
    </xf>
    <xf numFmtId="164" fontId="0" fillId="33" borderId="10" xfId="51" applyNumberFormat="1" applyFont="1" applyFill="1" applyBorder="1" applyAlignment="1">
      <alignment/>
    </xf>
    <xf numFmtId="164" fontId="39" fillId="0" borderId="11" xfId="51" applyNumberFormat="1" applyFont="1" applyBorder="1" applyAlignment="1">
      <alignment horizontal="center" vertical="center" wrapText="1"/>
    </xf>
    <xf numFmtId="0" fontId="40" fillId="33" borderId="0" xfId="0" applyFont="1" applyFill="1" applyAlignment="1">
      <alignment/>
    </xf>
    <xf numFmtId="164" fontId="39" fillId="0" borderId="11" xfId="51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right"/>
    </xf>
    <xf numFmtId="0" fontId="0" fillId="0" borderId="0" xfId="0" applyFill="1" applyAlignment="1">
      <alignment horizontal="left" indent="1"/>
    </xf>
    <xf numFmtId="0" fontId="39" fillId="0" borderId="0" xfId="0" applyFont="1" applyFill="1" applyAlignment="1">
      <alignment horizontal="left"/>
    </xf>
    <xf numFmtId="0" fontId="39" fillId="0" borderId="1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19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39" fillId="0" borderId="13" xfId="0" applyFont="1" applyFill="1" applyBorder="1" applyAlignment="1">
      <alignment/>
    </xf>
    <xf numFmtId="0" fontId="0" fillId="0" borderId="0" xfId="0" applyFont="1" applyFill="1" applyAlignment="1">
      <alignment horizontal="left" indent="1"/>
    </xf>
    <xf numFmtId="164" fontId="0" fillId="0" borderId="0" xfId="51" applyNumberFormat="1" applyFont="1" applyFill="1" applyAlignment="1">
      <alignment/>
    </xf>
    <xf numFmtId="164" fontId="0" fillId="0" borderId="12" xfId="51" applyNumberFormat="1" applyFont="1" applyFill="1" applyBorder="1" applyAlignment="1">
      <alignment/>
    </xf>
    <xf numFmtId="164" fontId="39" fillId="0" borderId="10" xfId="51" applyNumberFormat="1" applyFont="1" applyFill="1" applyBorder="1" applyAlignment="1">
      <alignment/>
    </xf>
    <xf numFmtId="164" fontId="39" fillId="0" borderId="13" xfId="51" applyNumberFormat="1" applyFont="1" applyFill="1" applyBorder="1" applyAlignment="1">
      <alignment/>
    </xf>
    <xf numFmtId="164" fontId="39" fillId="0" borderId="12" xfId="51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164" fontId="20" fillId="0" borderId="11" xfId="51" applyNumberFormat="1" applyFont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39" fillId="0" borderId="17" xfId="0" applyFont="1" applyBorder="1" applyAlignment="1">
      <alignment horizontal="right"/>
    </xf>
    <xf numFmtId="0" fontId="39" fillId="33" borderId="12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53.57421875" style="0" bestFit="1" customWidth="1"/>
    <col min="3" max="3" width="10.00390625" style="0" bestFit="1" customWidth="1"/>
    <col min="4" max="4" width="18.140625" style="0" customWidth="1"/>
    <col min="5" max="5" width="13.421875" style="0" bestFit="1" customWidth="1"/>
    <col min="6" max="6" width="23.57421875" style="0" customWidth="1"/>
    <col min="7" max="7" width="26.140625" style="0" customWidth="1"/>
    <col min="8" max="8" width="12.28125" style="0" bestFit="1" customWidth="1"/>
    <col min="9" max="16" width="13.421875" style="0" bestFit="1" customWidth="1"/>
    <col min="17" max="19" width="15.140625" style="0" bestFit="1" customWidth="1"/>
    <col min="20" max="20" width="5.57421875" style="0" bestFit="1" customWidth="1"/>
  </cols>
  <sheetData>
    <row r="1" spans="1:20" ht="21">
      <c r="A1" s="38" t="s">
        <v>197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>
      <c r="A2" s="1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>
      <c r="A3" s="18" t="s">
        <v>1</v>
      </c>
      <c r="B3" s="12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>
      <c r="A4" s="1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>
      <c r="A6" s="1"/>
      <c r="B6" s="2"/>
      <c r="C6" s="1"/>
      <c r="D6" s="3"/>
      <c r="E6" s="3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0" t="s">
        <v>3</v>
      </c>
      <c r="T6" s="1"/>
    </row>
    <row r="7" spans="1:20" ht="30">
      <c r="A7" s="13" t="s">
        <v>4</v>
      </c>
      <c r="B7" s="13" t="s">
        <v>5</v>
      </c>
      <c r="C7" s="13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9" t="s">
        <v>12</v>
      </c>
      <c r="J7" s="23" t="s">
        <v>13</v>
      </c>
      <c r="K7" s="9" t="s">
        <v>14</v>
      </c>
      <c r="L7" s="8" t="s">
        <v>15</v>
      </c>
      <c r="M7" s="9" t="s">
        <v>16</v>
      </c>
      <c r="N7" s="8" t="s">
        <v>17</v>
      </c>
      <c r="O7" s="9" t="s">
        <v>18</v>
      </c>
      <c r="P7" s="8" t="s">
        <v>19</v>
      </c>
      <c r="Q7" s="9" t="s">
        <v>20</v>
      </c>
      <c r="R7" s="8" t="s">
        <v>21</v>
      </c>
      <c r="S7" s="9" t="s">
        <v>22</v>
      </c>
      <c r="T7" s="1"/>
    </row>
    <row r="8" spans="1:20" ht="15">
      <c r="A8" s="76" t="s">
        <v>23</v>
      </c>
      <c r="B8" s="77" t="s">
        <v>24</v>
      </c>
      <c r="C8" s="7" t="s">
        <v>25</v>
      </c>
      <c r="D8" s="6">
        <v>550542628</v>
      </c>
      <c r="E8" s="6">
        <v>21652633</v>
      </c>
      <c r="F8" s="6">
        <v>116495641.88000001</v>
      </c>
      <c r="G8" s="6">
        <v>412394353.12</v>
      </c>
      <c r="H8" s="6">
        <v>5904487</v>
      </c>
      <c r="I8" s="6">
        <v>20709047.518933635</v>
      </c>
      <c r="J8" s="6">
        <v>69306767.25946681</v>
      </c>
      <c r="K8" s="6">
        <v>57506486.104461774</v>
      </c>
      <c r="L8" s="6">
        <v>47506486.104461774</v>
      </c>
      <c r="M8" s="6">
        <v>47506486.104461774</v>
      </c>
      <c r="N8" s="6">
        <v>27535835.30539368</v>
      </c>
      <c r="O8" s="6">
        <v>27535835.30539368</v>
      </c>
      <c r="P8" s="6">
        <v>27535835.30539368</v>
      </c>
      <c r="Q8" s="6">
        <v>27449029.70401106</v>
      </c>
      <c r="R8" s="6">
        <v>27449028.70401106</v>
      </c>
      <c r="S8" s="6">
        <v>26449028.70401106</v>
      </c>
      <c r="T8" s="22"/>
    </row>
    <row r="9" spans="1:20" ht="15">
      <c r="A9" s="76"/>
      <c r="B9" s="77"/>
      <c r="C9" s="7" t="s">
        <v>26</v>
      </c>
      <c r="D9" s="6">
        <v>2313252135</v>
      </c>
      <c r="E9" s="6">
        <v>0</v>
      </c>
      <c r="F9" s="6">
        <v>221625726.69</v>
      </c>
      <c r="G9" s="6">
        <v>2091626408.31</v>
      </c>
      <c r="H9" s="6">
        <v>0</v>
      </c>
      <c r="I9" s="6">
        <v>141465344.6529859</v>
      </c>
      <c r="J9" s="6">
        <v>70732672.32649294</v>
      </c>
      <c r="K9" s="6">
        <v>163351376.07537904</v>
      </c>
      <c r="L9" s="6">
        <v>163351376.07537904</v>
      </c>
      <c r="M9" s="6">
        <v>163351376.07537904</v>
      </c>
      <c r="N9" s="6">
        <v>181341615.73125774</v>
      </c>
      <c r="O9" s="6">
        <v>181341615.73125774</v>
      </c>
      <c r="P9" s="6">
        <v>181341615.73125774</v>
      </c>
      <c r="Q9" s="6">
        <v>281783138.63687027</v>
      </c>
      <c r="R9" s="6">
        <v>281783138.63687027</v>
      </c>
      <c r="S9" s="6">
        <v>281783138.63687027</v>
      </c>
      <c r="T9" s="22"/>
    </row>
    <row r="10" spans="1:20" ht="15">
      <c r="A10" s="76"/>
      <c r="B10" s="77"/>
      <c r="C10" s="5" t="s">
        <v>27</v>
      </c>
      <c r="D10" s="19">
        <v>2863794763</v>
      </c>
      <c r="E10" s="19">
        <v>21652633</v>
      </c>
      <c r="F10" s="19">
        <v>338121368.57</v>
      </c>
      <c r="G10" s="19">
        <v>2504020761.43</v>
      </c>
      <c r="H10" s="19">
        <v>5904487</v>
      </c>
      <c r="I10" s="19">
        <v>162174392.17191952</v>
      </c>
      <c r="J10" s="19">
        <v>140039439.58595973</v>
      </c>
      <c r="K10" s="19">
        <v>220857862.1798408</v>
      </c>
      <c r="L10" s="19">
        <v>210857862.1798408</v>
      </c>
      <c r="M10" s="19">
        <v>210857862.1798408</v>
      </c>
      <c r="N10" s="19">
        <v>208877451.03665143</v>
      </c>
      <c r="O10" s="19">
        <v>208877451.03665143</v>
      </c>
      <c r="P10" s="19">
        <v>208877451.03665143</v>
      </c>
      <c r="Q10" s="19">
        <v>309232168.34088135</v>
      </c>
      <c r="R10" s="19">
        <v>309232167.34088135</v>
      </c>
      <c r="S10" s="19">
        <v>308232167.34088135</v>
      </c>
      <c r="T10" s="22"/>
    </row>
    <row r="11" spans="1:20" ht="15">
      <c r="A11" s="76" t="s">
        <v>28</v>
      </c>
      <c r="B11" s="77" t="s">
        <v>29</v>
      </c>
      <c r="C11" s="7" t="s">
        <v>25</v>
      </c>
      <c r="D11" s="6">
        <v>47670</v>
      </c>
      <c r="E11" s="6">
        <v>0</v>
      </c>
      <c r="F11" s="6">
        <v>212.28</v>
      </c>
      <c r="G11" s="6">
        <v>47457.72</v>
      </c>
      <c r="H11" s="6">
        <v>593</v>
      </c>
      <c r="I11" s="6">
        <v>2937.4689405232984</v>
      </c>
      <c r="J11" s="6">
        <v>1765.2344702616492</v>
      </c>
      <c r="K11" s="6">
        <v>3664.5309072326518</v>
      </c>
      <c r="L11" s="6">
        <v>3664.5309072326518</v>
      </c>
      <c r="M11" s="6">
        <v>3664.5309072326518</v>
      </c>
      <c r="N11" s="6">
        <v>4068.1136062670844</v>
      </c>
      <c r="O11" s="6">
        <v>4068.1136062670844</v>
      </c>
      <c r="P11" s="6">
        <v>4068.1136062670844</v>
      </c>
      <c r="Q11" s="6">
        <v>6321.361016238616</v>
      </c>
      <c r="R11" s="6">
        <v>6321.361016238616</v>
      </c>
      <c r="S11" s="6">
        <v>6321.361016238616</v>
      </c>
      <c r="T11" s="22"/>
    </row>
    <row r="12" spans="1:20" ht="15">
      <c r="A12" s="76"/>
      <c r="B12" s="77"/>
      <c r="C12" s="7" t="s">
        <v>26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22"/>
    </row>
    <row r="13" spans="1:20" ht="15">
      <c r="A13" s="76"/>
      <c r="B13" s="77"/>
      <c r="C13" s="5" t="s">
        <v>27</v>
      </c>
      <c r="D13" s="19">
        <v>47670</v>
      </c>
      <c r="E13" s="19">
        <v>0</v>
      </c>
      <c r="F13" s="19">
        <v>212.28</v>
      </c>
      <c r="G13" s="19">
        <v>47457.72</v>
      </c>
      <c r="H13" s="19">
        <v>593</v>
      </c>
      <c r="I13" s="19">
        <v>2937.4689405232984</v>
      </c>
      <c r="J13" s="19">
        <v>1765.2344702616492</v>
      </c>
      <c r="K13" s="19">
        <v>3664.5309072326518</v>
      </c>
      <c r="L13" s="19">
        <v>3664.5309072326518</v>
      </c>
      <c r="M13" s="19">
        <v>3664.5309072326518</v>
      </c>
      <c r="N13" s="19">
        <v>4068.1136062670844</v>
      </c>
      <c r="O13" s="19">
        <v>4068.1136062670844</v>
      </c>
      <c r="P13" s="19">
        <v>4068.1136062670844</v>
      </c>
      <c r="Q13" s="19">
        <v>6321.361016238616</v>
      </c>
      <c r="R13" s="19">
        <v>6321.361016238616</v>
      </c>
      <c r="S13" s="19">
        <v>6321.361016238616</v>
      </c>
      <c r="T13" s="22"/>
    </row>
    <row r="14" spans="1:20" ht="15">
      <c r="A14" s="76" t="s">
        <v>30</v>
      </c>
      <c r="B14" s="77" t="s">
        <v>31</v>
      </c>
      <c r="C14" s="7" t="s">
        <v>25</v>
      </c>
      <c r="D14" s="6">
        <v>492560958</v>
      </c>
      <c r="E14" s="6">
        <v>160105018</v>
      </c>
      <c r="F14" s="6">
        <v>93084071.59</v>
      </c>
      <c r="G14" s="6">
        <v>239371868.41</v>
      </c>
      <c r="H14" s="6">
        <v>3468199</v>
      </c>
      <c r="I14" s="6">
        <v>2320205.839881139</v>
      </c>
      <c r="J14" s="6">
        <v>8894202.41994057</v>
      </c>
      <c r="K14" s="6">
        <v>21007476.904453754</v>
      </c>
      <c r="L14" s="6">
        <v>21007476.904453754</v>
      </c>
      <c r="M14" s="6">
        <v>21007476.904453754</v>
      </c>
      <c r="N14" s="6">
        <v>21100811.365296677</v>
      </c>
      <c r="O14" s="6">
        <v>21100811.365296677</v>
      </c>
      <c r="P14" s="6">
        <v>21100811.365296677</v>
      </c>
      <c r="Q14" s="6">
        <v>32788132.113642335</v>
      </c>
      <c r="R14" s="6">
        <v>32788132.113642335</v>
      </c>
      <c r="S14" s="6">
        <v>32788132.113642335</v>
      </c>
      <c r="T14" s="22"/>
    </row>
    <row r="15" spans="1:20" ht="15">
      <c r="A15" s="76"/>
      <c r="B15" s="77"/>
      <c r="C15" s="7" t="s">
        <v>26</v>
      </c>
      <c r="D15" s="6">
        <v>77585974</v>
      </c>
      <c r="E15" s="6">
        <v>0</v>
      </c>
      <c r="F15" s="6">
        <v>3511750.5399999996</v>
      </c>
      <c r="G15" s="6">
        <v>74074223.46</v>
      </c>
      <c r="H15" s="6">
        <v>0</v>
      </c>
      <c r="I15" s="6">
        <v>5539702.938818317</v>
      </c>
      <c r="J15" s="6">
        <v>12884015.469409158</v>
      </c>
      <c r="K15" s="6">
        <v>4836889.214144355</v>
      </c>
      <c r="L15" s="6">
        <v>4836889.214144355</v>
      </c>
      <c r="M15" s="6">
        <v>4836889.214144355</v>
      </c>
      <c r="N15" s="6">
        <v>5369585.911737344</v>
      </c>
      <c r="O15" s="6">
        <v>5369585.911737344</v>
      </c>
      <c r="P15" s="6">
        <v>5369605.911737344</v>
      </c>
      <c r="Q15" s="6">
        <v>8343693.224709142</v>
      </c>
      <c r="R15" s="6">
        <v>8343693.224709142</v>
      </c>
      <c r="S15" s="6">
        <v>8343673.224709142</v>
      </c>
      <c r="T15" s="22"/>
    </row>
    <row r="16" spans="1:20" ht="15">
      <c r="A16" s="76"/>
      <c r="B16" s="77"/>
      <c r="C16" s="5" t="s">
        <v>27</v>
      </c>
      <c r="D16" s="19">
        <v>570146932</v>
      </c>
      <c r="E16" s="19">
        <v>160105018</v>
      </c>
      <c r="F16" s="19">
        <v>96595822.13000001</v>
      </c>
      <c r="G16" s="19">
        <v>313446091.87</v>
      </c>
      <c r="H16" s="19">
        <v>3468199</v>
      </c>
      <c r="I16" s="19">
        <v>7859908.778699456</v>
      </c>
      <c r="J16" s="19">
        <v>21778217.88934973</v>
      </c>
      <c r="K16" s="19">
        <v>25844366.11859811</v>
      </c>
      <c r="L16" s="19">
        <v>25844366.11859811</v>
      </c>
      <c r="M16" s="19">
        <v>25844366.11859811</v>
      </c>
      <c r="N16" s="19">
        <v>26470397.277034022</v>
      </c>
      <c r="O16" s="19">
        <v>26470397.277034022</v>
      </c>
      <c r="P16" s="19">
        <v>26470417.277034022</v>
      </c>
      <c r="Q16" s="19">
        <v>41131825.33835147</v>
      </c>
      <c r="R16" s="19">
        <v>41131825.33835147</v>
      </c>
      <c r="S16" s="19">
        <v>41131805.33835147</v>
      </c>
      <c r="T16" s="22"/>
    </row>
    <row r="17" spans="1:20" ht="15">
      <c r="A17" s="76" t="s">
        <v>32</v>
      </c>
      <c r="B17" s="77" t="s">
        <v>33</v>
      </c>
      <c r="C17" s="7" t="s">
        <v>25</v>
      </c>
      <c r="D17" s="6">
        <v>11728639</v>
      </c>
      <c r="E17" s="6">
        <v>0</v>
      </c>
      <c r="F17" s="6">
        <v>115816.81</v>
      </c>
      <c r="G17" s="6">
        <v>11612822.19</v>
      </c>
      <c r="H17" s="6">
        <v>148033</v>
      </c>
      <c r="I17" s="6">
        <v>720067.7197321143</v>
      </c>
      <c r="J17" s="6">
        <v>434050.3598660573</v>
      </c>
      <c r="K17" s="6">
        <v>896156.6835501721</v>
      </c>
      <c r="L17" s="6">
        <v>896156.6835501721</v>
      </c>
      <c r="M17" s="6">
        <v>896156.6835501721</v>
      </c>
      <c r="N17" s="6">
        <v>994852.3535446844</v>
      </c>
      <c r="O17" s="6">
        <v>994852.3535446844</v>
      </c>
      <c r="P17" s="6">
        <v>994852.3535446844</v>
      </c>
      <c r="Q17" s="6">
        <v>1545881.3330390863</v>
      </c>
      <c r="R17" s="6">
        <v>1545881.3330390863</v>
      </c>
      <c r="S17" s="6">
        <v>1545881.3330390863</v>
      </c>
      <c r="T17" s="22"/>
    </row>
    <row r="18" spans="1:20" ht="15">
      <c r="A18" s="76"/>
      <c r="B18" s="77"/>
      <c r="C18" s="7" t="s">
        <v>26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22"/>
    </row>
    <row r="19" spans="1:20" ht="15">
      <c r="A19" s="76"/>
      <c r="B19" s="77"/>
      <c r="C19" s="5" t="s">
        <v>27</v>
      </c>
      <c r="D19" s="19">
        <v>11728639</v>
      </c>
      <c r="E19" s="19">
        <v>0</v>
      </c>
      <c r="F19" s="19">
        <v>115816.81</v>
      </c>
      <c r="G19" s="19">
        <v>11612822.19</v>
      </c>
      <c r="H19" s="19">
        <v>148033</v>
      </c>
      <c r="I19" s="19">
        <v>720067.7197321143</v>
      </c>
      <c r="J19" s="19">
        <v>434050.3598660573</v>
      </c>
      <c r="K19" s="19">
        <v>896156.6835501721</v>
      </c>
      <c r="L19" s="19">
        <v>896156.6835501721</v>
      </c>
      <c r="M19" s="19">
        <v>896156.6835501721</v>
      </c>
      <c r="N19" s="19">
        <v>994852.3535446844</v>
      </c>
      <c r="O19" s="19">
        <v>994852.3535446844</v>
      </c>
      <c r="P19" s="19">
        <v>994852.3535446844</v>
      </c>
      <c r="Q19" s="19">
        <v>1545881.3330390863</v>
      </c>
      <c r="R19" s="19">
        <v>1545881.3330390863</v>
      </c>
      <c r="S19" s="19">
        <v>1545881.3330390863</v>
      </c>
      <c r="T19" s="22"/>
    </row>
    <row r="20" spans="1:20" ht="15">
      <c r="A20" s="76" t="s">
        <v>34</v>
      </c>
      <c r="B20" s="77" t="s">
        <v>35</v>
      </c>
      <c r="C20" s="7" t="s">
        <v>25</v>
      </c>
      <c r="D20" s="6">
        <v>601000</v>
      </c>
      <c r="E20" s="6">
        <v>0</v>
      </c>
      <c r="F20" s="6">
        <v>273311.29</v>
      </c>
      <c r="G20" s="6">
        <v>327688.71</v>
      </c>
      <c r="H20" s="6">
        <v>7513</v>
      </c>
      <c r="I20" s="6">
        <v>16993.47505990856</v>
      </c>
      <c r="J20" s="6">
        <v>12253.237529954276</v>
      </c>
      <c r="K20" s="6">
        <v>25286.226539087467</v>
      </c>
      <c r="L20" s="6">
        <v>25286.226539087467</v>
      </c>
      <c r="M20" s="6">
        <v>25286.226539087467</v>
      </c>
      <c r="N20" s="6">
        <v>28071.053250440713</v>
      </c>
      <c r="O20" s="6">
        <v>28071.053250440713</v>
      </c>
      <c r="P20" s="6">
        <v>28071.053250440713</v>
      </c>
      <c r="Q20" s="6">
        <v>43619.052680517554</v>
      </c>
      <c r="R20" s="6">
        <v>43619.052680517554</v>
      </c>
      <c r="S20" s="6">
        <v>43619.052680517554</v>
      </c>
      <c r="T20" s="22"/>
    </row>
    <row r="21" spans="1:20" ht="15">
      <c r="A21" s="76"/>
      <c r="B21" s="77"/>
      <c r="C21" s="7" t="s">
        <v>26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22"/>
    </row>
    <row r="22" spans="1:20" ht="15">
      <c r="A22" s="76"/>
      <c r="B22" s="77"/>
      <c r="C22" s="5" t="s">
        <v>27</v>
      </c>
      <c r="D22" s="19">
        <v>601000</v>
      </c>
      <c r="E22" s="19">
        <v>0</v>
      </c>
      <c r="F22" s="19">
        <v>273311.29</v>
      </c>
      <c r="G22" s="19">
        <v>327688.71</v>
      </c>
      <c r="H22" s="19">
        <v>7513</v>
      </c>
      <c r="I22" s="19">
        <v>16993.47505990856</v>
      </c>
      <c r="J22" s="19">
        <v>12253.237529954276</v>
      </c>
      <c r="K22" s="19">
        <v>25286.226539087467</v>
      </c>
      <c r="L22" s="19">
        <v>25286.226539087467</v>
      </c>
      <c r="M22" s="19">
        <v>25286.226539087467</v>
      </c>
      <c r="N22" s="19">
        <v>28071.053250440713</v>
      </c>
      <c r="O22" s="19">
        <v>28071.053250440713</v>
      </c>
      <c r="P22" s="19">
        <v>28071.053250440713</v>
      </c>
      <c r="Q22" s="19">
        <v>43619.052680517554</v>
      </c>
      <c r="R22" s="19">
        <v>43619.052680517554</v>
      </c>
      <c r="S22" s="19">
        <v>43619.052680517554</v>
      </c>
      <c r="T22" s="22"/>
    </row>
    <row r="23" spans="1:20" ht="15">
      <c r="A23" s="76" t="s">
        <v>36</v>
      </c>
      <c r="B23" s="77" t="s">
        <v>37</v>
      </c>
      <c r="C23" s="7" t="s">
        <v>25</v>
      </c>
      <c r="D23" s="6">
        <v>486528</v>
      </c>
      <c r="E23" s="6">
        <v>0</v>
      </c>
      <c r="F23" s="6">
        <v>0</v>
      </c>
      <c r="G23" s="6">
        <v>486528</v>
      </c>
      <c r="H23" s="6">
        <v>394</v>
      </c>
      <c r="I23" s="6">
        <v>35991.40460532556</v>
      </c>
      <c r="J23" s="6">
        <v>48192.70230266277</v>
      </c>
      <c r="K23" s="6">
        <v>34936.122024585915</v>
      </c>
      <c r="L23" s="6">
        <v>34936.122024585915</v>
      </c>
      <c r="M23" s="6">
        <v>34936.122024585915</v>
      </c>
      <c r="N23" s="6">
        <v>38782.82709337291</v>
      </c>
      <c r="O23" s="6">
        <v>38782.82709337291</v>
      </c>
      <c r="P23" s="6">
        <v>38782.82709337291</v>
      </c>
      <c r="Q23" s="6">
        <v>60264.34857937841</v>
      </c>
      <c r="R23" s="6">
        <v>60264.34857937841</v>
      </c>
      <c r="S23" s="6">
        <v>60264.34857937841</v>
      </c>
      <c r="T23" s="22"/>
    </row>
    <row r="24" spans="1:20" ht="15">
      <c r="A24" s="76"/>
      <c r="B24" s="77"/>
      <c r="C24" s="7" t="s">
        <v>26</v>
      </c>
      <c r="D24" s="6">
        <v>41050104</v>
      </c>
      <c r="E24" s="6">
        <v>0</v>
      </c>
      <c r="F24" s="6">
        <v>0</v>
      </c>
      <c r="G24" s="6">
        <v>41050104</v>
      </c>
      <c r="H24" s="6">
        <v>0</v>
      </c>
      <c r="I24" s="6">
        <v>18025052</v>
      </c>
      <c r="J24" s="6">
        <v>9040557</v>
      </c>
      <c r="K24" s="6">
        <v>1215468.899192544</v>
      </c>
      <c r="L24" s="6">
        <v>1215468.899192544</v>
      </c>
      <c r="M24" s="6">
        <v>1215468.899192544</v>
      </c>
      <c r="N24" s="6">
        <v>1349330.9982225597</v>
      </c>
      <c r="O24" s="6">
        <v>1349330.9982225597</v>
      </c>
      <c r="P24" s="6">
        <v>1349330.9982225597</v>
      </c>
      <c r="Q24" s="6">
        <v>2096698.4359182296</v>
      </c>
      <c r="R24" s="6">
        <v>2096698.4359182296</v>
      </c>
      <c r="S24" s="6">
        <v>2096698.4359182296</v>
      </c>
      <c r="T24" s="22"/>
    </row>
    <row r="25" spans="1:20" ht="15">
      <c r="A25" s="76"/>
      <c r="B25" s="77"/>
      <c r="C25" s="5" t="s">
        <v>27</v>
      </c>
      <c r="D25" s="19">
        <v>41536632</v>
      </c>
      <c r="E25" s="19">
        <v>0</v>
      </c>
      <c r="F25" s="19">
        <v>0</v>
      </c>
      <c r="G25" s="19">
        <v>41536632</v>
      </c>
      <c r="H25" s="19">
        <v>394</v>
      </c>
      <c r="I25" s="19">
        <v>18061043.404605325</v>
      </c>
      <c r="J25" s="19">
        <v>9088749.702302663</v>
      </c>
      <c r="K25" s="19">
        <v>1250405.02121713</v>
      </c>
      <c r="L25" s="19">
        <v>1250405.02121713</v>
      </c>
      <c r="M25" s="19">
        <v>1250405.02121713</v>
      </c>
      <c r="N25" s="19">
        <v>1388113.8253159325</v>
      </c>
      <c r="O25" s="19">
        <v>1388113.8253159325</v>
      </c>
      <c r="P25" s="19">
        <v>1388113.8253159325</v>
      </c>
      <c r="Q25" s="19">
        <v>2156962.784497608</v>
      </c>
      <c r="R25" s="19">
        <v>2156962.784497608</v>
      </c>
      <c r="S25" s="19">
        <v>2156962.784497608</v>
      </c>
      <c r="T25" s="22"/>
    </row>
    <row r="26" spans="1:20" ht="15">
      <c r="A26" s="76" t="s">
        <v>38</v>
      </c>
      <c r="B26" s="77" t="s">
        <v>39</v>
      </c>
      <c r="C26" s="7" t="s">
        <v>25</v>
      </c>
      <c r="D26" s="6">
        <v>52609</v>
      </c>
      <c r="E26" s="6">
        <v>100</v>
      </c>
      <c r="F26" s="6">
        <v>9236.91</v>
      </c>
      <c r="G26" s="6">
        <v>43272.09</v>
      </c>
      <c r="H26" s="6">
        <v>2706</v>
      </c>
      <c r="I26" s="6">
        <v>3742.371818181818</v>
      </c>
      <c r="J26" s="6">
        <v>3682.371818181818</v>
      </c>
      <c r="K26" s="6">
        <v>3682.371818181818</v>
      </c>
      <c r="L26" s="6">
        <v>3682.371818181818</v>
      </c>
      <c r="M26" s="6">
        <v>3682.371818181818</v>
      </c>
      <c r="N26" s="6">
        <v>3682.371818181818</v>
      </c>
      <c r="O26" s="6">
        <v>3682.371818181818</v>
      </c>
      <c r="P26" s="6">
        <v>3682.371818181818</v>
      </c>
      <c r="Q26" s="6">
        <v>3682.371818181818</v>
      </c>
      <c r="R26" s="6">
        <v>3682.371818181818</v>
      </c>
      <c r="S26" s="6">
        <v>3682.371818181818</v>
      </c>
      <c r="T26" s="22"/>
    </row>
    <row r="27" spans="1:20" ht="15">
      <c r="A27" s="76"/>
      <c r="B27" s="77"/>
      <c r="C27" s="7" t="s">
        <v>26</v>
      </c>
      <c r="D27" s="6">
        <v>4800000</v>
      </c>
      <c r="E27" s="6">
        <v>0</v>
      </c>
      <c r="F27" s="6">
        <v>9152</v>
      </c>
      <c r="G27" s="6">
        <v>4790848</v>
      </c>
      <c r="H27" s="6">
        <v>200000</v>
      </c>
      <c r="I27" s="6">
        <v>300000</v>
      </c>
      <c r="J27" s="6">
        <v>160949.3797436573</v>
      </c>
      <c r="K27" s="6">
        <v>358951.64606609155</v>
      </c>
      <c r="L27" s="6">
        <v>358951.64606609155</v>
      </c>
      <c r="M27" s="6">
        <v>358951.64606609155</v>
      </c>
      <c r="N27" s="6">
        <v>398484.1445315201</v>
      </c>
      <c r="O27" s="6">
        <v>398484.1445315201</v>
      </c>
      <c r="P27" s="6">
        <v>398484.1445315201</v>
      </c>
      <c r="Q27" s="6">
        <v>619196.749487836</v>
      </c>
      <c r="R27" s="6">
        <v>619196.749487836</v>
      </c>
      <c r="S27" s="6">
        <v>619197.749487836</v>
      </c>
      <c r="T27" s="22"/>
    </row>
    <row r="28" spans="1:20" ht="15">
      <c r="A28" s="76"/>
      <c r="B28" s="77"/>
      <c r="C28" s="5" t="s">
        <v>27</v>
      </c>
      <c r="D28" s="19">
        <v>4852609</v>
      </c>
      <c r="E28" s="19">
        <v>100</v>
      </c>
      <c r="F28" s="19">
        <v>18388.91</v>
      </c>
      <c r="G28" s="19">
        <v>4834120.09</v>
      </c>
      <c r="H28" s="19">
        <v>202706</v>
      </c>
      <c r="I28" s="19">
        <v>303742.3718181818</v>
      </c>
      <c r="J28" s="19">
        <v>164631.75156183913</v>
      </c>
      <c r="K28" s="19">
        <v>362634.0178842734</v>
      </c>
      <c r="L28" s="19">
        <v>362634.0178842734</v>
      </c>
      <c r="M28" s="19">
        <v>362634.0178842734</v>
      </c>
      <c r="N28" s="19">
        <v>402166.5163497019</v>
      </c>
      <c r="O28" s="19">
        <v>402166.5163497019</v>
      </c>
      <c r="P28" s="19">
        <v>402166.5163497019</v>
      </c>
      <c r="Q28" s="19">
        <v>622879.1213060179</v>
      </c>
      <c r="R28" s="19">
        <v>622879.1213060179</v>
      </c>
      <c r="S28" s="19">
        <v>622880.1213060179</v>
      </c>
      <c r="T28" s="22"/>
    </row>
    <row r="29" spans="1:20" ht="15">
      <c r="A29" s="76" t="s">
        <v>40</v>
      </c>
      <c r="B29" s="77" t="s">
        <v>41</v>
      </c>
      <c r="C29" s="7" t="s">
        <v>25</v>
      </c>
      <c r="D29" s="6">
        <v>31986125</v>
      </c>
      <c r="E29" s="6">
        <v>100000</v>
      </c>
      <c r="F29" s="6">
        <v>5255763.67</v>
      </c>
      <c r="G29" s="6">
        <v>26630361.33</v>
      </c>
      <c r="H29" s="6">
        <v>398577</v>
      </c>
      <c r="I29" s="6">
        <v>592996.9110145059</v>
      </c>
      <c r="J29" s="6">
        <v>995786.9555072531</v>
      </c>
      <c r="K29" s="6">
        <v>2054942.171819513</v>
      </c>
      <c r="L29" s="6">
        <v>2054942.171819513</v>
      </c>
      <c r="M29" s="6">
        <v>2054942.171819513</v>
      </c>
      <c r="N29" s="6">
        <v>2281257.388980252</v>
      </c>
      <c r="O29" s="6">
        <v>2281257.388980252</v>
      </c>
      <c r="P29" s="6">
        <v>2281257.388980252</v>
      </c>
      <c r="Q29" s="6">
        <v>4044800.593692982</v>
      </c>
      <c r="R29" s="6">
        <v>4044800.593692982</v>
      </c>
      <c r="S29" s="6">
        <v>3544800.593692982</v>
      </c>
      <c r="T29" s="22"/>
    </row>
    <row r="30" spans="1:20" ht="15">
      <c r="A30" s="76"/>
      <c r="B30" s="77"/>
      <c r="C30" s="7" t="s">
        <v>26</v>
      </c>
      <c r="D30" s="6">
        <v>23247374</v>
      </c>
      <c r="E30" s="6">
        <v>0</v>
      </c>
      <c r="F30" s="6">
        <v>76891.78</v>
      </c>
      <c r="G30" s="6">
        <v>23170482.22</v>
      </c>
      <c r="H30" s="6">
        <v>0</v>
      </c>
      <c r="I30" s="6">
        <v>1732823.949444229</v>
      </c>
      <c r="J30" s="6">
        <v>866411.9747221146</v>
      </c>
      <c r="K30" s="6">
        <v>1787959.2569265454</v>
      </c>
      <c r="L30" s="6">
        <v>1787959.2569265454</v>
      </c>
      <c r="M30" s="6">
        <v>1787959.2569265454</v>
      </c>
      <c r="N30" s="6">
        <v>1984871.0693633896</v>
      </c>
      <c r="O30" s="6">
        <v>1984871.0693633896</v>
      </c>
      <c r="P30" s="6">
        <v>1984871.0693633896</v>
      </c>
      <c r="Q30" s="6">
        <v>3084251.772321284</v>
      </c>
      <c r="R30" s="6">
        <v>3084251.772321284</v>
      </c>
      <c r="S30" s="6">
        <v>3084251.772321284</v>
      </c>
      <c r="T30" s="22"/>
    </row>
    <row r="31" spans="1:20" ht="15">
      <c r="A31" s="76"/>
      <c r="B31" s="77"/>
      <c r="C31" s="5" t="s">
        <v>27</v>
      </c>
      <c r="D31" s="19">
        <v>55233499</v>
      </c>
      <c r="E31" s="19">
        <v>100000</v>
      </c>
      <c r="F31" s="19">
        <v>5332655.45</v>
      </c>
      <c r="G31" s="19">
        <v>49800843.55</v>
      </c>
      <c r="H31" s="19">
        <v>398577</v>
      </c>
      <c r="I31" s="19">
        <v>2325820.860458735</v>
      </c>
      <c r="J31" s="19">
        <v>1862198.9302293677</v>
      </c>
      <c r="K31" s="19">
        <v>3842901.4287460586</v>
      </c>
      <c r="L31" s="19">
        <v>3842901.4287460586</v>
      </c>
      <c r="M31" s="19">
        <v>3842901.4287460586</v>
      </c>
      <c r="N31" s="19">
        <v>4266128.458343642</v>
      </c>
      <c r="O31" s="19">
        <v>4266128.458343642</v>
      </c>
      <c r="P31" s="19">
        <v>4266128.458343642</v>
      </c>
      <c r="Q31" s="19">
        <v>7129052.366014266</v>
      </c>
      <c r="R31" s="19">
        <v>7129052.366014266</v>
      </c>
      <c r="S31" s="19">
        <v>6629052.366014266</v>
      </c>
      <c r="T31" s="22"/>
    </row>
    <row r="32" spans="1:20" ht="15">
      <c r="A32" s="76" t="s">
        <v>42</v>
      </c>
      <c r="B32" s="77" t="s">
        <v>43</v>
      </c>
      <c r="C32" s="7" t="s">
        <v>25</v>
      </c>
      <c r="D32" s="6">
        <v>1644894</v>
      </c>
      <c r="E32" s="6">
        <v>848000</v>
      </c>
      <c r="F32" s="6">
        <v>24664</v>
      </c>
      <c r="G32" s="6">
        <v>772230</v>
      </c>
      <c r="H32" s="6">
        <v>42281</v>
      </c>
      <c r="I32" s="6">
        <v>37470.8683372191</v>
      </c>
      <c r="J32" s="6">
        <v>31375.9341686096</v>
      </c>
      <c r="K32" s="6">
        <v>57460.42778431248</v>
      </c>
      <c r="L32" s="6">
        <v>57460.42778431248</v>
      </c>
      <c r="M32" s="6">
        <v>57460.42778431248</v>
      </c>
      <c r="N32" s="6">
        <v>63788.1400953601</v>
      </c>
      <c r="O32" s="6">
        <v>63788.1400953601</v>
      </c>
      <c r="P32" s="6">
        <v>63788.1400953601</v>
      </c>
      <c r="Q32" s="6">
        <v>99119.49795171787</v>
      </c>
      <c r="R32" s="6">
        <v>99119.49795171787</v>
      </c>
      <c r="S32" s="6">
        <v>99117.49795171787</v>
      </c>
      <c r="T32" s="22"/>
    </row>
    <row r="33" spans="1:20" ht="15">
      <c r="A33" s="76"/>
      <c r="B33" s="77"/>
      <c r="C33" s="7" t="s">
        <v>26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22"/>
    </row>
    <row r="34" spans="1:20" ht="15">
      <c r="A34" s="76"/>
      <c r="B34" s="77"/>
      <c r="C34" s="5" t="s">
        <v>27</v>
      </c>
      <c r="D34" s="19">
        <v>1644894</v>
      </c>
      <c r="E34" s="19">
        <v>848000</v>
      </c>
      <c r="F34" s="19">
        <v>24664</v>
      </c>
      <c r="G34" s="19">
        <v>772230</v>
      </c>
      <c r="H34" s="19">
        <v>42281</v>
      </c>
      <c r="I34" s="19">
        <v>37470.8683372191</v>
      </c>
      <c r="J34" s="19">
        <v>31375.9341686096</v>
      </c>
      <c r="K34" s="19">
        <v>57460.42778431248</v>
      </c>
      <c r="L34" s="19">
        <v>57460.42778431248</v>
      </c>
      <c r="M34" s="19">
        <v>57460.42778431248</v>
      </c>
      <c r="N34" s="19">
        <v>63788.1400953601</v>
      </c>
      <c r="O34" s="19">
        <v>63788.1400953601</v>
      </c>
      <c r="P34" s="19">
        <v>63788.1400953601</v>
      </c>
      <c r="Q34" s="19">
        <v>99119.49795171787</v>
      </c>
      <c r="R34" s="19">
        <v>99119.49795171787</v>
      </c>
      <c r="S34" s="19">
        <v>99117.49795171787</v>
      </c>
      <c r="T34" s="22"/>
    </row>
    <row r="35" spans="1:20" ht="15">
      <c r="A35" s="76" t="s">
        <v>44</v>
      </c>
      <c r="B35" s="77" t="s">
        <v>45</v>
      </c>
      <c r="C35" s="7" t="s">
        <v>25</v>
      </c>
      <c r="D35" s="6">
        <v>15387999</v>
      </c>
      <c r="E35" s="6">
        <v>0</v>
      </c>
      <c r="F35" s="6">
        <v>0</v>
      </c>
      <c r="G35" s="6">
        <v>15387999</v>
      </c>
      <c r="H35" s="6">
        <v>117350</v>
      </c>
      <c r="I35" s="6">
        <v>438162.73565442744</v>
      </c>
      <c r="J35" s="6">
        <v>4631367.367827213</v>
      </c>
      <c r="K35" s="6">
        <v>3805465.878231931</v>
      </c>
      <c r="L35" s="6">
        <v>744648.8782319311</v>
      </c>
      <c r="M35" s="6">
        <v>747883.8782319311</v>
      </c>
      <c r="N35" s="6">
        <v>814837.4463191481</v>
      </c>
      <c r="O35" s="6">
        <v>755815.4463191481</v>
      </c>
      <c r="P35" s="6">
        <v>763815.4463191481</v>
      </c>
      <c r="Q35" s="6">
        <v>765815.017621707</v>
      </c>
      <c r="R35" s="6">
        <v>755815.017621707</v>
      </c>
      <c r="S35" s="6">
        <v>1047021.8876217069</v>
      </c>
      <c r="T35" s="22"/>
    </row>
    <row r="36" spans="1:20" ht="15">
      <c r="A36" s="76"/>
      <c r="B36" s="77"/>
      <c r="C36" s="7" t="s">
        <v>26</v>
      </c>
      <c r="D36" s="6">
        <v>21232822</v>
      </c>
      <c r="E36" s="6">
        <v>0</v>
      </c>
      <c r="F36" s="6">
        <v>8159056.469999999</v>
      </c>
      <c r="G36" s="6">
        <v>13073765.530000001</v>
      </c>
      <c r="H36" s="6">
        <v>0</v>
      </c>
      <c r="I36" s="6">
        <v>977732.5221245408</v>
      </c>
      <c r="J36" s="6">
        <v>1244866.2610622703</v>
      </c>
      <c r="K36" s="6">
        <v>943134.1932830489</v>
      </c>
      <c r="L36" s="6">
        <v>943134.1932830489</v>
      </c>
      <c r="M36" s="6">
        <v>943134.1932830489</v>
      </c>
      <c r="N36" s="6">
        <v>1047003.1617062921</v>
      </c>
      <c r="O36" s="6">
        <v>1047003.1617062921</v>
      </c>
      <c r="P36" s="6">
        <v>1047003.1617062921</v>
      </c>
      <c r="Q36" s="6">
        <v>1626918.2272817227</v>
      </c>
      <c r="R36" s="6">
        <v>1626918.2272817227</v>
      </c>
      <c r="S36" s="6">
        <v>1626918.2272817227</v>
      </c>
      <c r="T36" s="22"/>
    </row>
    <row r="37" spans="1:20" ht="15">
      <c r="A37" s="76"/>
      <c r="B37" s="77"/>
      <c r="C37" s="5" t="s">
        <v>27</v>
      </c>
      <c r="D37" s="19">
        <v>36620821</v>
      </c>
      <c r="E37" s="19">
        <v>0</v>
      </c>
      <c r="F37" s="19">
        <v>8159056.469999999</v>
      </c>
      <c r="G37" s="19">
        <v>28461764.53</v>
      </c>
      <c r="H37" s="19">
        <v>117350</v>
      </c>
      <c r="I37" s="19">
        <v>1415895.2577789682</v>
      </c>
      <c r="J37" s="19">
        <v>5876233.628889483</v>
      </c>
      <c r="K37" s="19">
        <v>4748600.07151498</v>
      </c>
      <c r="L37" s="19">
        <v>1687783.07151498</v>
      </c>
      <c r="M37" s="19">
        <v>1691018.07151498</v>
      </c>
      <c r="N37" s="19">
        <v>1861840.60802544</v>
      </c>
      <c r="O37" s="19">
        <v>1802818.60802544</v>
      </c>
      <c r="P37" s="19">
        <v>1810818.60802544</v>
      </c>
      <c r="Q37" s="19">
        <v>2392733.24490343</v>
      </c>
      <c r="R37" s="19">
        <v>2382733.24490343</v>
      </c>
      <c r="S37" s="19">
        <v>2673940.1149034295</v>
      </c>
      <c r="T37" s="22"/>
    </row>
    <row r="38" spans="1:20" ht="15">
      <c r="A38" s="76" t="s">
        <v>46</v>
      </c>
      <c r="B38" s="77" t="s">
        <v>47</v>
      </c>
      <c r="C38" s="7" t="s">
        <v>25</v>
      </c>
      <c r="D38" s="6">
        <v>13148827</v>
      </c>
      <c r="E38" s="6">
        <v>0</v>
      </c>
      <c r="F38" s="6">
        <v>241524.35</v>
      </c>
      <c r="G38" s="6">
        <v>12907302.65</v>
      </c>
      <c r="H38" s="6">
        <v>164360</v>
      </c>
      <c r="I38" s="6">
        <v>800923.4560059046</v>
      </c>
      <c r="J38" s="6">
        <v>482641.7280029524</v>
      </c>
      <c r="K38" s="6">
        <v>995997.0205151835</v>
      </c>
      <c r="L38" s="6">
        <v>995997.0205151835</v>
      </c>
      <c r="M38" s="6">
        <v>995997.0205151835</v>
      </c>
      <c r="N38" s="6">
        <v>1105688.3223340362</v>
      </c>
      <c r="O38" s="6">
        <v>1105688.3223340362</v>
      </c>
      <c r="P38" s="6">
        <v>1105688.3223340362</v>
      </c>
      <c r="Q38" s="6">
        <v>1718107.1458144952</v>
      </c>
      <c r="R38" s="6">
        <v>1718107.1458144952</v>
      </c>
      <c r="S38" s="6">
        <v>1718107.1458144952</v>
      </c>
      <c r="T38" s="22"/>
    </row>
    <row r="39" spans="1:20" ht="15">
      <c r="A39" s="76"/>
      <c r="B39" s="77"/>
      <c r="C39" s="7" t="s">
        <v>26</v>
      </c>
      <c r="D39" s="6">
        <v>8337810</v>
      </c>
      <c r="E39" s="6">
        <v>0</v>
      </c>
      <c r="F39" s="6">
        <v>543350.63</v>
      </c>
      <c r="G39" s="6">
        <v>7794459.37</v>
      </c>
      <c r="H39" s="6">
        <v>0</v>
      </c>
      <c r="I39" s="6">
        <v>582915.1823887236</v>
      </c>
      <c r="J39" s="6">
        <v>291457.5911943618</v>
      </c>
      <c r="K39" s="6">
        <v>601462.4836465467</v>
      </c>
      <c r="L39" s="6">
        <v>601462.4836465467</v>
      </c>
      <c r="M39" s="6">
        <v>601462.4836465467</v>
      </c>
      <c r="N39" s="6">
        <v>667702.8452816289</v>
      </c>
      <c r="O39" s="6">
        <v>667702.8452816289</v>
      </c>
      <c r="P39" s="6">
        <v>667702.8452816289</v>
      </c>
      <c r="Q39" s="6">
        <v>1037530.2032107962</v>
      </c>
      <c r="R39" s="6">
        <v>1037530.2032107962</v>
      </c>
      <c r="S39" s="6">
        <v>1037530.2032107962</v>
      </c>
      <c r="T39" s="22"/>
    </row>
    <row r="40" spans="1:20" ht="15">
      <c r="A40" s="76"/>
      <c r="B40" s="77"/>
      <c r="C40" s="5" t="s">
        <v>27</v>
      </c>
      <c r="D40" s="19">
        <v>21486637</v>
      </c>
      <c r="E40" s="19">
        <v>0</v>
      </c>
      <c r="F40" s="19">
        <v>784874.98</v>
      </c>
      <c r="G40" s="19">
        <v>20701762.02</v>
      </c>
      <c r="H40" s="19">
        <v>164360</v>
      </c>
      <c r="I40" s="19">
        <v>1383838.6383946282</v>
      </c>
      <c r="J40" s="19">
        <v>774099.3191973142</v>
      </c>
      <c r="K40" s="19">
        <v>1597459.5041617302</v>
      </c>
      <c r="L40" s="19">
        <v>1597459.5041617302</v>
      </c>
      <c r="M40" s="19">
        <v>1597459.5041617302</v>
      </c>
      <c r="N40" s="19">
        <v>1773391.1676156651</v>
      </c>
      <c r="O40" s="19">
        <v>1773391.1676156651</v>
      </c>
      <c r="P40" s="19">
        <v>1773391.1676156651</v>
      </c>
      <c r="Q40" s="19">
        <v>2755637.3490252914</v>
      </c>
      <c r="R40" s="19">
        <v>2755637.3490252914</v>
      </c>
      <c r="S40" s="19">
        <v>2755637.3490252914</v>
      </c>
      <c r="T40" s="22"/>
    </row>
    <row r="41" spans="1:20" ht="15">
      <c r="A41" s="76" t="s">
        <v>48</v>
      </c>
      <c r="B41" s="77" t="s">
        <v>49</v>
      </c>
      <c r="C41" s="7" t="s">
        <v>25</v>
      </c>
      <c r="D41" s="6">
        <v>3184603</v>
      </c>
      <c r="E41" s="6">
        <v>0</v>
      </c>
      <c r="F41" s="6">
        <v>122800.79</v>
      </c>
      <c r="G41" s="6">
        <v>3061802.21</v>
      </c>
      <c r="H41" s="6">
        <v>39808</v>
      </c>
      <c r="I41" s="6">
        <v>189171.44667589525</v>
      </c>
      <c r="J41" s="6">
        <v>114489.7233379476</v>
      </c>
      <c r="K41" s="6">
        <v>236265.15634285557</v>
      </c>
      <c r="L41" s="6">
        <v>236265.15634285557</v>
      </c>
      <c r="M41" s="6">
        <v>236265.15634285557</v>
      </c>
      <c r="N41" s="6">
        <v>262285.5480105709</v>
      </c>
      <c r="O41" s="6">
        <v>262285.5480105709</v>
      </c>
      <c r="P41" s="6">
        <v>262285.5480105709</v>
      </c>
      <c r="Q41" s="6">
        <v>407560.30897529266</v>
      </c>
      <c r="R41" s="6">
        <v>407560.30897529266</v>
      </c>
      <c r="S41" s="6">
        <v>407560.30897529266</v>
      </c>
      <c r="T41" s="22"/>
    </row>
    <row r="42" spans="1:20" ht="15">
      <c r="A42" s="76"/>
      <c r="B42" s="77"/>
      <c r="C42" s="7" t="s">
        <v>26</v>
      </c>
      <c r="D42" s="6">
        <v>3650000</v>
      </c>
      <c r="E42" s="6">
        <v>0</v>
      </c>
      <c r="F42" s="6">
        <v>302194.20999999996</v>
      </c>
      <c r="G42" s="6">
        <v>3347805.79</v>
      </c>
      <c r="H42" s="6">
        <v>0</v>
      </c>
      <c r="I42" s="6">
        <v>250368.46432107003</v>
      </c>
      <c r="J42" s="6">
        <v>125184.23216053503</v>
      </c>
      <c r="K42" s="6">
        <v>258334.73364037683</v>
      </c>
      <c r="L42" s="6">
        <v>258334.73364037683</v>
      </c>
      <c r="M42" s="6">
        <v>258334.73364037683</v>
      </c>
      <c r="N42" s="6">
        <v>286785.6954950438</v>
      </c>
      <c r="O42" s="6">
        <v>286785.6954950438</v>
      </c>
      <c r="P42" s="6">
        <v>286785.6954950438</v>
      </c>
      <c r="Q42" s="6">
        <v>445630.6020373778</v>
      </c>
      <c r="R42" s="6">
        <v>445630.6020373778</v>
      </c>
      <c r="S42" s="6">
        <v>445630.6020373778</v>
      </c>
      <c r="T42" s="22"/>
    </row>
    <row r="43" spans="1:20" ht="15">
      <c r="A43" s="76"/>
      <c r="B43" s="77"/>
      <c r="C43" s="5" t="s">
        <v>27</v>
      </c>
      <c r="D43" s="19">
        <v>6834603</v>
      </c>
      <c r="E43" s="19">
        <v>0</v>
      </c>
      <c r="F43" s="19">
        <v>424994.99999999994</v>
      </c>
      <c r="G43" s="19">
        <v>6409608</v>
      </c>
      <c r="H43" s="19">
        <v>39808</v>
      </c>
      <c r="I43" s="19">
        <v>439539.91099696525</v>
      </c>
      <c r="J43" s="19">
        <v>239673.95549848262</v>
      </c>
      <c r="K43" s="19">
        <v>494599.88998323237</v>
      </c>
      <c r="L43" s="19">
        <v>494599.88998323237</v>
      </c>
      <c r="M43" s="19">
        <v>494599.88998323237</v>
      </c>
      <c r="N43" s="19">
        <v>549071.2435056148</v>
      </c>
      <c r="O43" s="19">
        <v>549071.2435056148</v>
      </c>
      <c r="P43" s="19">
        <v>549071.2435056148</v>
      </c>
      <c r="Q43" s="19">
        <v>853190.9110126705</v>
      </c>
      <c r="R43" s="19">
        <v>853190.9110126705</v>
      </c>
      <c r="S43" s="19">
        <v>853190.9110126705</v>
      </c>
      <c r="T43" s="22"/>
    </row>
    <row r="44" spans="1:20" ht="15">
      <c r="A44" s="76" t="s">
        <v>50</v>
      </c>
      <c r="B44" s="77" t="s">
        <v>51</v>
      </c>
      <c r="C44" s="7" t="s">
        <v>25</v>
      </c>
      <c r="D44" s="6">
        <v>21471145</v>
      </c>
      <c r="E44" s="6">
        <v>0</v>
      </c>
      <c r="F44" s="6">
        <v>490777.92</v>
      </c>
      <c r="G44" s="6">
        <v>20980367.08</v>
      </c>
      <c r="H44" s="6">
        <v>268389</v>
      </c>
      <c r="I44" s="6">
        <v>800645.3515153343</v>
      </c>
      <c r="J44" s="6">
        <v>784517.1757576673</v>
      </c>
      <c r="K44" s="6">
        <v>1618958.1717908224</v>
      </c>
      <c r="L44" s="6">
        <v>1618958.1717908224</v>
      </c>
      <c r="M44" s="6">
        <v>1618958.1717908224</v>
      </c>
      <c r="N44" s="6">
        <v>1797257.5299175647</v>
      </c>
      <c r="O44" s="6">
        <v>1797257.5299175647</v>
      </c>
      <c r="P44" s="6">
        <v>1797257.5299175647</v>
      </c>
      <c r="Q44" s="6">
        <v>2792722.8158672787</v>
      </c>
      <c r="R44" s="6">
        <v>2792722.8158672787</v>
      </c>
      <c r="S44" s="6">
        <v>3292722.8158672787</v>
      </c>
      <c r="T44" s="22"/>
    </row>
    <row r="45" spans="1:20" ht="15">
      <c r="A45" s="76"/>
      <c r="B45" s="77"/>
      <c r="C45" s="7" t="s">
        <v>26</v>
      </c>
      <c r="D45" s="6">
        <v>4377623</v>
      </c>
      <c r="E45" s="6">
        <v>0</v>
      </c>
      <c r="F45" s="6">
        <v>0</v>
      </c>
      <c r="G45" s="6">
        <v>4377623</v>
      </c>
      <c r="H45" s="6">
        <v>0</v>
      </c>
      <c r="I45" s="6">
        <v>327384.2082358653</v>
      </c>
      <c r="J45" s="6">
        <v>163692.10411793267</v>
      </c>
      <c r="K45" s="6">
        <v>337800.9784979156</v>
      </c>
      <c r="L45" s="6">
        <v>337800.9784979156</v>
      </c>
      <c r="M45" s="6">
        <v>337800.9784979156</v>
      </c>
      <c r="N45" s="6">
        <v>375003.72943380935</v>
      </c>
      <c r="O45" s="6">
        <v>375003.72943380935</v>
      </c>
      <c r="P45" s="6">
        <v>375003.72943380935</v>
      </c>
      <c r="Q45" s="6">
        <v>582710.8546170092</v>
      </c>
      <c r="R45" s="6">
        <v>582710.8546170092</v>
      </c>
      <c r="S45" s="6">
        <v>582710.8546170092</v>
      </c>
      <c r="T45" s="22"/>
    </row>
    <row r="46" spans="1:20" ht="15">
      <c r="A46" s="76"/>
      <c r="B46" s="77"/>
      <c r="C46" s="5" t="s">
        <v>27</v>
      </c>
      <c r="D46" s="19">
        <v>25848768</v>
      </c>
      <c r="E46" s="19">
        <v>0</v>
      </c>
      <c r="F46" s="19">
        <v>490777.92</v>
      </c>
      <c r="G46" s="19">
        <v>25357990.08</v>
      </c>
      <c r="H46" s="19">
        <v>268389</v>
      </c>
      <c r="I46" s="19">
        <v>1128029.5597511996</v>
      </c>
      <c r="J46" s="19">
        <v>948209.2798756</v>
      </c>
      <c r="K46" s="19">
        <v>1956759.150288738</v>
      </c>
      <c r="L46" s="19">
        <v>1956759.150288738</v>
      </c>
      <c r="M46" s="19">
        <v>1956759.150288738</v>
      </c>
      <c r="N46" s="19">
        <v>2172261.259351374</v>
      </c>
      <c r="O46" s="19">
        <v>2172261.259351374</v>
      </c>
      <c r="P46" s="19">
        <v>2172261.259351374</v>
      </c>
      <c r="Q46" s="19">
        <v>3375433.6704842877</v>
      </c>
      <c r="R46" s="19">
        <v>3375433.6704842877</v>
      </c>
      <c r="S46" s="19">
        <v>3875433.6704842877</v>
      </c>
      <c r="T46" s="22"/>
    </row>
    <row r="47" spans="1:20" ht="15">
      <c r="A47" s="76" t="s">
        <v>52</v>
      </c>
      <c r="B47" s="77" t="s">
        <v>53</v>
      </c>
      <c r="C47" s="7" t="s">
        <v>25</v>
      </c>
      <c r="D47" s="6">
        <v>36805813</v>
      </c>
      <c r="E47" s="6">
        <v>1030000</v>
      </c>
      <c r="F47" s="6">
        <v>6992115.970000001</v>
      </c>
      <c r="G47" s="6">
        <v>28783697.03</v>
      </c>
      <c r="H47" s="6">
        <v>447198</v>
      </c>
      <c r="I47" s="6">
        <v>1705414.927670468</v>
      </c>
      <c r="J47" s="6">
        <v>1076306.4638352345</v>
      </c>
      <c r="K47" s="6">
        <v>2221105.157187256</v>
      </c>
      <c r="L47" s="6">
        <v>2221105.157187256</v>
      </c>
      <c r="M47" s="6">
        <v>2221105.157187256</v>
      </c>
      <c r="N47" s="6">
        <v>2465720.2626043544</v>
      </c>
      <c r="O47" s="6">
        <v>2465720.2626043544</v>
      </c>
      <c r="P47" s="6">
        <v>2465720.2626043544</v>
      </c>
      <c r="Q47" s="6">
        <v>3831433.7930398234</v>
      </c>
      <c r="R47" s="6">
        <v>3831433.7930398234</v>
      </c>
      <c r="S47" s="6">
        <v>3831433.7930398234</v>
      </c>
      <c r="T47" s="22"/>
    </row>
    <row r="48" spans="1:20" ht="15">
      <c r="A48" s="76"/>
      <c r="B48" s="77"/>
      <c r="C48" s="7" t="s">
        <v>26</v>
      </c>
      <c r="D48" s="6">
        <v>22553883</v>
      </c>
      <c r="E48" s="6">
        <v>0</v>
      </c>
      <c r="F48" s="6">
        <v>1144104.08</v>
      </c>
      <c r="G48" s="6">
        <v>21409778.92</v>
      </c>
      <c r="H48" s="6">
        <v>0</v>
      </c>
      <c r="I48" s="6">
        <v>490288.1758081817</v>
      </c>
      <c r="J48" s="6">
        <v>245144.08790409082</v>
      </c>
      <c r="K48" s="6">
        <v>1796920.2717924097</v>
      </c>
      <c r="L48" s="6">
        <v>1796920.2717924097</v>
      </c>
      <c r="M48" s="6">
        <v>1796920.2717924097</v>
      </c>
      <c r="N48" s="6">
        <v>1994818.9801395913</v>
      </c>
      <c r="O48" s="6">
        <v>1994818.9801395913</v>
      </c>
      <c r="P48" s="6">
        <v>1994818.9801395913</v>
      </c>
      <c r="Q48" s="6">
        <v>3099709.6334972414</v>
      </c>
      <c r="R48" s="6">
        <v>3099709.6334972414</v>
      </c>
      <c r="S48" s="6">
        <v>3099709.6334972414</v>
      </c>
      <c r="T48" s="22"/>
    </row>
    <row r="49" spans="1:20" ht="15">
      <c r="A49" s="76"/>
      <c r="B49" s="77"/>
      <c r="C49" s="5" t="s">
        <v>27</v>
      </c>
      <c r="D49" s="19">
        <v>59359696</v>
      </c>
      <c r="E49" s="19">
        <v>1030000</v>
      </c>
      <c r="F49" s="19">
        <v>8136220.050000001</v>
      </c>
      <c r="G49" s="19">
        <v>50193475.95</v>
      </c>
      <c r="H49" s="19">
        <v>447198</v>
      </c>
      <c r="I49" s="19">
        <v>2195703.1034786496</v>
      </c>
      <c r="J49" s="19">
        <v>1321450.5517393253</v>
      </c>
      <c r="K49" s="19">
        <v>4018025.428979666</v>
      </c>
      <c r="L49" s="19">
        <v>4018025.428979666</v>
      </c>
      <c r="M49" s="19">
        <v>4018025.428979666</v>
      </c>
      <c r="N49" s="19">
        <v>4460539.242743946</v>
      </c>
      <c r="O49" s="19">
        <v>4460539.242743946</v>
      </c>
      <c r="P49" s="19">
        <v>4460539.242743946</v>
      </c>
      <c r="Q49" s="19">
        <v>6931143.426537065</v>
      </c>
      <c r="R49" s="19">
        <v>6931143.426537065</v>
      </c>
      <c r="S49" s="19">
        <v>6931143.426537065</v>
      </c>
      <c r="T49" s="22"/>
    </row>
    <row r="50" spans="1:20" ht="15">
      <c r="A50" s="76" t="s">
        <v>54</v>
      </c>
      <c r="B50" s="77" t="s">
        <v>55</v>
      </c>
      <c r="C50" s="7" t="s">
        <v>25</v>
      </c>
      <c r="D50" s="6">
        <v>5779658</v>
      </c>
      <c r="E50" s="6">
        <v>0</v>
      </c>
      <c r="F50" s="6">
        <v>485808.38</v>
      </c>
      <c r="G50" s="6">
        <v>5293849.62</v>
      </c>
      <c r="H50" s="6">
        <v>72248</v>
      </c>
      <c r="I50" s="6">
        <v>323670.4460427312</v>
      </c>
      <c r="J50" s="6">
        <v>197959.2230213656</v>
      </c>
      <c r="K50" s="6">
        <v>408500.2063619703</v>
      </c>
      <c r="L50" s="6">
        <v>408500.2063619703</v>
      </c>
      <c r="M50" s="6">
        <v>408500.2063619703</v>
      </c>
      <c r="N50" s="6">
        <v>453489.21587320045</v>
      </c>
      <c r="O50" s="6">
        <v>453489.21587320045</v>
      </c>
      <c r="P50" s="6">
        <v>453489.21587320045</v>
      </c>
      <c r="Q50" s="6">
        <v>704667.894743464</v>
      </c>
      <c r="R50" s="6">
        <v>704667.894743464</v>
      </c>
      <c r="S50" s="6">
        <v>704667.894743464</v>
      </c>
      <c r="T50" s="22"/>
    </row>
    <row r="51" spans="1:20" ht="15">
      <c r="A51" s="76"/>
      <c r="B51" s="77"/>
      <c r="C51" s="7" t="s">
        <v>26</v>
      </c>
      <c r="D51" s="6">
        <v>107032</v>
      </c>
      <c r="E51" s="6">
        <v>0</v>
      </c>
      <c r="F51" s="6">
        <v>0</v>
      </c>
      <c r="G51" s="6">
        <v>107032</v>
      </c>
      <c r="H51" s="6">
        <v>0</v>
      </c>
      <c r="I51" s="6">
        <v>8004.477904081995</v>
      </c>
      <c r="J51" s="6">
        <v>99028.23895204099</v>
      </c>
      <c r="K51" s="6">
        <v>0.16583739369525574</v>
      </c>
      <c r="L51" s="6">
        <v>0.16583739369525574</v>
      </c>
      <c r="M51" s="6">
        <v>0.16583739369525574</v>
      </c>
      <c r="N51" s="6">
        <v>0.06559922119231487</v>
      </c>
      <c r="O51" s="6">
        <v>0.06559922119231487</v>
      </c>
      <c r="P51" s="6">
        <v>0.06559922119231487</v>
      </c>
      <c r="Q51" s="6">
        <v>0.0029446774497046135</v>
      </c>
      <c r="R51" s="6">
        <v>0.0029446774497046135</v>
      </c>
      <c r="S51" s="6">
        <v>0.0029446774497046135</v>
      </c>
      <c r="T51" s="22"/>
    </row>
    <row r="52" spans="1:20" ht="15">
      <c r="A52" s="76"/>
      <c r="B52" s="77"/>
      <c r="C52" s="5" t="s">
        <v>27</v>
      </c>
      <c r="D52" s="19">
        <v>5886690</v>
      </c>
      <c r="E52" s="19">
        <v>0</v>
      </c>
      <c r="F52" s="19">
        <v>485808.38</v>
      </c>
      <c r="G52" s="19">
        <v>5400881.62</v>
      </c>
      <c r="H52" s="19">
        <v>72248</v>
      </c>
      <c r="I52" s="19">
        <v>331674.92394681316</v>
      </c>
      <c r="J52" s="19">
        <v>296987.4619734066</v>
      </c>
      <c r="K52" s="19">
        <v>408500.372199364</v>
      </c>
      <c r="L52" s="19">
        <v>408500.372199364</v>
      </c>
      <c r="M52" s="19">
        <v>408500.372199364</v>
      </c>
      <c r="N52" s="19">
        <v>453489.28147242166</v>
      </c>
      <c r="O52" s="19">
        <v>453489.28147242166</v>
      </c>
      <c r="P52" s="19">
        <v>453489.28147242166</v>
      </c>
      <c r="Q52" s="19">
        <v>704667.8976881414</v>
      </c>
      <c r="R52" s="19">
        <v>704667.8976881414</v>
      </c>
      <c r="S52" s="19">
        <v>704667.8976881414</v>
      </c>
      <c r="T52" s="22"/>
    </row>
    <row r="53" spans="1:20" ht="15">
      <c r="A53" s="76" t="s">
        <v>56</v>
      </c>
      <c r="B53" s="77" t="s">
        <v>57</v>
      </c>
      <c r="C53" s="7" t="s">
        <v>25</v>
      </c>
      <c r="D53" s="6">
        <v>2385803</v>
      </c>
      <c r="E53" s="6">
        <v>0</v>
      </c>
      <c r="F53" s="6">
        <v>23425.18</v>
      </c>
      <c r="G53" s="6">
        <v>2362377.82</v>
      </c>
      <c r="H53" s="6">
        <v>29823</v>
      </c>
      <c r="I53" s="6">
        <v>502482.5625</v>
      </c>
      <c r="J53" s="6">
        <v>63952</v>
      </c>
      <c r="K53" s="6">
        <v>61952</v>
      </c>
      <c r="L53" s="6">
        <v>317342</v>
      </c>
      <c r="M53" s="6">
        <v>74979</v>
      </c>
      <c r="N53" s="6">
        <v>668979</v>
      </c>
      <c r="O53" s="6">
        <v>72818</v>
      </c>
      <c r="P53" s="6">
        <v>71818</v>
      </c>
      <c r="Q53" s="6">
        <v>74518</v>
      </c>
      <c r="R53" s="6">
        <v>104818</v>
      </c>
      <c r="S53" s="6">
        <v>318896.2575</v>
      </c>
      <c r="T53" s="22"/>
    </row>
    <row r="54" spans="1:20" ht="15">
      <c r="A54" s="76"/>
      <c r="B54" s="77"/>
      <c r="C54" s="7" t="s">
        <v>26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22"/>
    </row>
    <row r="55" spans="1:20" ht="15">
      <c r="A55" s="76"/>
      <c r="B55" s="77"/>
      <c r="C55" s="5" t="s">
        <v>27</v>
      </c>
      <c r="D55" s="19">
        <v>2385803</v>
      </c>
      <c r="E55" s="19">
        <v>0</v>
      </c>
      <c r="F55" s="19">
        <v>23425.18</v>
      </c>
      <c r="G55" s="19">
        <v>2362377.82</v>
      </c>
      <c r="H55" s="19">
        <v>29823</v>
      </c>
      <c r="I55" s="19">
        <v>502482.5625</v>
      </c>
      <c r="J55" s="19">
        <v>63952</v>
      </c>
      <c r="K55" s="19">
        <v>61952</v>
      </c>
      <c r="L55" s="19">
        <v>317342</v>
      </c>
      <c r="M55" s="19">
        <v>74979</v>
      </c>
      <c r="N55" s="19">
        <v>668979</v>
      </c>
      <c r="O55" s="19">
        <v>72818</v>
      </c>
      <c r="P55" s="19">
        <v>71818</v>
      </c>
      <c r="Q55" s="19">
        <v>74518</v>
      </c>
      <c r="R55" s="19">
        <v>104818</v>
      </c>
      <c r="S55" s="19">
        <v>318896.2575</v>
      </c>
      <c r="T55" s="22"/>
    </row>
    <row r="56" spans="1:20" ht="15">
      <c r="A56" s="76" t="s">
        <v>58</v>
      </c>
      <c r="B56" s="77" t="s">
        <v>59</v>
      </c>
      <c r="C56" s="7" t="s">
        <v>25</v>
      </c>
      <c r="D56" s="6">
        <v>16611267</v>
      </c>
      <c r="E56" s="6">
        <v>0</v>
      </c>
      <c r="F56" s="6">
        <v>35406.83</v>
      </c>
      <c r="G56" s="6">
        <v>16575860.17</v>
      </c>
      <c r="H56" s="6">
        <v>207641</v>
      </c>
      <c r="I56" s="6">
        <v>1031998.6075184788</v>
      </c>
      <c r="J56" s="6">
        <v>619819.8037592393</v>
      </c>
      <c r="K56" s="6">
        <v>1279082.6859395213</v>
      </c>
      <c r="L56" s="6">
        <v>1279082.6859395213</v>
      </c>
      <c r="M56" s="6">
        <v>1279082.6859395213</v>
      </c>
      <c r="N56" s="6">
        <v>1419950.8231575303</v>
      </c>
      <c r="O56" s="6">
        <v>1419950.8231575303</v>
      </c>
      <c r="P56" s="6">
        <v>1419950.8231575303</v>
      </c>
      <c r="Q56" s="6">
        <v>2206433.4104770427</v>
      </c>
      <c r="R56" s="6">
        <v>2206433.4104770427</v>
      </c>
      <c r="S56" s="6">
        <v>2206433.4104770427</v>
      </c>
      <c r="T56" s="22"/>
    </row>
    <row r="57" spans="1:20" ht="15">
      <c r="A57" s="76"/>
      <c r="B57" s="77"/>
      <c r="C57" s="7" t="s">
        <v>26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22"/>
    </row>
    <row r="58" spans="1:20" ht="15">
      <c r="A58" s="76"/>
      <c r="B58" s="77"/>
      <c r="C58" s="5" t="s">
        <v>27</v>
      </c>
      <c r="D58" s="19">
        <v>16611267</v>
      </c>
      <c r="E58" s="19">
        <v>0</v>
      </c>
      <c r="F58" s="19">
        <v>35406.83</v>
      </c>
      <c r="G58" s="19">
        <v>16575860.17</v>
      </c>
      <c r="H58" s="19">
        <v>207641</v>
      </c>
      <c r="I58" s="19">
        <v>1031998.6075184788</v>
      </c>
      <c r="J58" s="19">
        <v>619819.8037592393</v>
      </c>
      <c r="K58" s="19">
        <v>1279082.6859395213</v>
      </c>
      <c r="L58" s="19">
        <v>1279082.6859395213</v>
      </c>
      <c r="M58" s="19">
        <v>1279082.6859395213</v>
      </c>
      <c r="N58" s="19">
        <v>1419950.8231575303</v>
      </c>
      <c r="O58" s="19">
        <v>1419950.8231575303</v>
      </c>
      <c r="P58" s="19">
        <v>1419950.8231575303</v>
      </c>
      <c r="Q58" s="19">
        <v>2206433.4104770427</v>
      </c>
      <c r="R58" s="19">
        <v>2206433.4104770427</v>
      </c>
      <c r="S58" s="19">
        <v>2206433.4104770427</v>
      </c>
      <c r="T58" s="22"/>
    </row>
    <row r="59" spans="1:20" ht="15">
      <c r="A59" s="76" t="s">
        <v>60</v>
      </c>
      <c r="B59" s="77" t="s">
        <v>61</v>
      </c>
      <c r="C59" s="7" t="s">
        <v>25</v>
      </c>
      <c r="D59" s="6">
        <v>1681649</v>
      </c>
      <c r="E59" s="6">
        <v>0</v>
      </c>
      <c r="F59" s="6">
        <v>9061.25</v>
      </c>
      <c r="G59" s="6">
        <v>1672587.75</v>
      </c>
      <c r="H59" s="6">
        <v>21021</v>
      </c>
      <c r="I59" s="6">
        <v>104064.87793849708</v>
      </c>
      <c r="J59" s="6">
        <v>62542.93896924851</v>
      </c>
      <c r="K59" s="6">
        <v>129065.88314563109</v>
      </c>
      <c r="L59" s="6">
        <v>129065.88314563109</v>
      </c>
      <c r="M59" s="6">
        <v>129065.8831456311</v>
      </c>
      <c r="N59" s="6">
        <v>143280.18745682394</v>
      </c>
      <c r="O59" s="6">
        <v>143280.18745682394</v>
      </c>
      <c r="P59" s="6">
        <v>143280.18745682394</v>
      </c>
      <c r="Q59" s="6">
        <v>222640.2404282965</v>
      </c>
      <c r="R59" s="6">
        <v>222640.2404282965</v>
      </c>
      <c r="S59" s="6">
        <v>222640.2404282965</v>
      </c>
      <c r="T59" s="22"/>
    </row>
    <row r="60" spans="1:20" ht="15">
      <c r="A60" s="76"/>
      <c r="B60" s="77"/>
      <c r="C60" s="7" t="s">
        <v>26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22"/>
    </row>
    <row r="61" spans="1:20" ht="15">
      <c r="A61" s="76"/>
      <c r="B61" s="77"/>
      <c r="C61" s="5" t="s">
        <v>27</v>
      </c>
      <c r="D61" s="19">
        <v>1681649</v>
      </c>
      <c r="E61" s="19">
        <v>0</v>
      </c>
      <c r="F61" s="19">
        <v>9061.25</v>
      </c>
      <c r="G61" s="19">
        <v>1672587.75</v>
      </c>
      <c r="H61" s="19">
        <v>21021</v>
      </c>
      <c r="I61" s="19">
        <v>104064.87793849708</v>
      </c>
      <c r="J61" s="19">
        <v>62542.93896924851</v>
      </c>
      <c r="K61" s="19">
        <v>129065.88314563109</v>
      </c>
      <c r="L61" s="19">
        <v>129065.88314563109</v>
      </c>
      <c r="M61" s="19">
        <v>129065.8831456311</v>
      </c>
      <c r="N61" s="19">
        <v>143280.18745682394</v>
      </c>
      <c r="O61" s="19">
        <v>143280.18745682394</v>
      </c>
      <c r="P61" s="19">
        <v>143280.18745682394</v>
      </c>
      <c r="Q61" s="19">
        <v>222640.2404282965</v>
      </c>
      <c r="R61" s="19">
        <v>222640.2404282965</v>
      </c>
      <c r="S61" s="19">
        <v>222640.2404282965</v>
      </c>
      <c r="T61" s="22"/>
    </row>
    <row r="62" spans="1:20" ht="15">
      <c r="A62" s="76" t="s">
        <v>62</v>
      </c>
      <c r="B62" s="77" t="s">
        <v>63</v>
      </c>
      <c r="C62" s="7" t="s">
        <v>25</v>
      </c>
      <c r="D62" s="6">
        <v>25785117</v>
      </c>
      <c r="E62" s="6">
        <v>2000000</v>
      </c>
      <c r="F62" s="6">
        <v>9629056.99</v>
      </c>
      <c r="G62" s="6">
        <v>14156060.01</v>
      </c>
      <c r="H62" s="6">
        <v>3472861</v>
      </c>
      <c r="I62" s="6">
        <v>3610000</v>
      </c>
      <c r="J62" s="6">
        <v>4476885.234045478</v>
      </c>
      <c r="K62" s="6">
        <v>375068.86705552595</v>
      </c>
      <c r="L62" s="6">
        <v>375068.86705552595</v>
      </c>
      <c r="M62" s="6">
        <v>375068.867055526</v>
      </c>
      <c r="N62" s="6">
        <v>271442.59690745594</v>
      </c>
      <c r="O62" s="6">
        <v>271442.59690745594</v>
      </c>
      <c r="P62" s="6">
        <v>271442.59690745594</v>
      </c>
      <c r="Q62" s="6">
        <v>237767.7946885256</v>
      </c>
      <c r="R62" s="6">
        <v>209504.7946885256</v>
      </c>
      <c r="S62" s="6">
        <v>209506.7946885256</v>
      </c>
      <c r="T62" s="22"/>
    </row>
    <row r="63" spans="1:20" ht="15">
      <c r="A63" s="76"/>
      <c r="B63" s="77"/>
      <c r="C63" s="7" t="s">
        <v>26</v>
      </c>
      <c r="D63" s="6">
        <v>0</v>
      </c>
      <c r="E63" s="6">
        <v>0</v>
      </c>
      <c r="F63" s="6">
        <v>4027020.71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22"/>
    </row>
    <row r="64" spans="1:20" ht="15">
      <c r="A64" s="76"/>
      <c r="B64" s="77"/>
      <c r="C64" s="5" t="s">
        <v>27</v>
      </c>
      <c r="D64" s="19">
        <v>25785117</v>
      </c>
      <c r="E64" s="19">
        <v>2000000</v>
      </c>
      <c r="F64" s="19">
        <v>13656077.7</v>
      </c>
      <c r="G64" s="19">
        <v>14156060.01</v>
      </c>
      <c r="H64" s="19">
        <v>3472861</v>
      </c>
      <c r="I64" s="19">
        <v>3610000</v>
      </c>
      <c r="J64" s="19">
        <v>4476885.234045478</v>
      </c>
      <c r="K64" s="19">
        <v>375068.86705552595</v>
      </c>
      <c r="L64" s="19">
        <v>375068.86705552595</v>
      </c>
      <c r="M64" s="19">
        <v>375068.867055526</v>
      </c>
      <c r="N64" s="19">
        <v>271442.59690745594</v>
      </c>
      <c r="O64" s="19">
        <v>271442.59690745594</v>
      </c>
      <c r="P64" s="19">
        <v>271442.59690745594</v>
      </c>
      <c r="Q64" s="19">
        <v>237767.7946885256</v>
      </c>
      <c r="R64" s="19">
        <v>209504.7946885256</v>
      </c>
      <c r="S64" s="19">
        <v>209506.7946885256</v>
      </c>
      <c r="T64" s="22"/>
    </row>
    <row r="65" spans="1:20" ht="15">
      <c r="A65" s="76" t="s">
        <v>64</v>
      </c>
      <c r="B65" s="77" t="s">
        <v>65</v>
      </c>
      <c r="C65" s="7" t="s">
        <v>25</v>
      </c>
      <c r="D65" s="6">
        <v>70807574</v>
      </c>
      <c r="E65" s="6">
        <v>44688102</v>
      </c>
      <c r="F65" s="6">
        <v>2382738.93</v>
      </c>
      <c r="G65" s="6">
        <v>23736733.07</v>
      </c>
      <c r="H65" s="6">
        <v>887585.75</v>
      </c>
      <c r="I65" s="6">
        <v>887585.7442625326</v>
      </c>
      <c r="J65" s="6">
        <v>887585.7471312664</v>
      </c>
      <c r="K65" s="6">
        <v>1831654.2236254313</v>
      </c>
      <c r="L65" s="6">
        <v>1831654.2236254313</v>
      </c>
      <c r="M65" s="6">
        <v>1831654.2236254313</v>
      </c>
      <c r="N65" s="6">
        <v>2033378.2570643553</v>
      </c>
      <c r="O65" s="6">
        <v>2033378.2570643553</v>
      </c>
      <c r="P65" s="6">
        <v>2033378.2570643553</v>
      </c>
      <c r="Q65" s="6">
        <v>3159626.1288456144</v>
      </c>
      <c r="R65" s="6">
        <v>3159626.1288456144</v>
      </c>
      <c r="S65" s="6">
        <v>3159626.1288456144</v>
      </c>
      <c r="T65" s="22"/>
    </row>
    <row r="66" spans="1:20" ht="15">
      <c r="A66" s="76"/>
      <c r="B66" s="77"/>
      <c r="C66" s="7" t="s">
        <v>26</v>
      </c>
      <c r="D66" s="6">
        <v>10646292</v>
      </c>
      <c r="E66" s="6">
        <v>0</v>
      </c>
      <c r="F66" s="6">
        <v>251549.28</v>
      </c>
      <c r="G66" s="6">
        <v>10394742.72</v>
      </c>
      <c r="H66" s="6">
        <v>0</v>
      </c>
      <c r="I66" s="6">
        <v>777379.5539731779</v>
      </c>
      <c r="J66" s="6">
        <v>1159643.776986589</v>
      </c>
      <c r="K66" s="6">
        <v>735106.3579632336</v>
      </c>
      <c r="L66" s="6">
        <v>735106.3579632336</v>
      </c>
      <c r="M66" s="6">
        <v>735106.3579632336</v>
      </c>
      <c r="N66" s="6">
        <v>816064.9436420038</v>
      </c>
      <c r="O66" s="6">
        <v>816064.9436420038</v>
      </c>
      <c r="P66" s="6">
        <v>816064.9436420038</v>
      </c>
      <c r="Q66" s="6">
        <v>1268068.161408174</v>
      </c>
      <c r="R66" s="6">
        <v>1268068.161408174</v>
      </c>
      <c r="S66" s="6">
        <v>1268069.161408174</v>
      </c>
      <c r="T66" s="22"/>
    </row>
    <row r="67" spans="1:20" ht="15">
      <c r="A67" s="76"/>
      <c r="B67" s="77"/>
      <c r="C67" s="5" t="s">
        <v>27</v>
      </c>
      <c r="D67" s="19">
        <v>81453866</v>
      </c>
      <c r="E67" s="19">
        <v>44688102</v>
      </c>
      <c r="F67" s="19">
        <v>2634288.21</v>
      </c>
      <c r="G67" s="19">
        <v>34131475.79</v>
      </c>
      <c r="H67" s="19">
        <v>887585.75</v>
      </c>
      <c r="I67" s="19">
        <v>1664965.2982357105</v>
      </c>
      <c r="J67" s="19">
        <v>2047229.5241178554</v>
      </c>
      <c r="K67" s="19">
        <v>2566760.581588665</v>
      </c>
      <c r="L67" s="19">
        <v>2566760.581588665</v>
      </c>
      <c r="M67" s="19">
        <v>2566760.581588665</v>
      </c>
      <c r="N67" s="19">
        <v>2849443.200706359</v>
      </c>
      <c r="O67" s="19">
        <v>2849443.200706359</v>
      </c>
      <c r="P67" s="19">
        <v>2849443.200706359</v>
      </c>
      <c r="Q67" s="19">
        <v>4427694.290253788</v>
      </c>
      <c r="R67" s="19">
        <v>4427694.290253788</v>
      </c>
      <c r="S67" s="19">
        <v>4427695.290253788</v>
      </c>
      <c r="T67" s="22"/>
    </row>
    <row r="68" spans="1:20" ht="15">
      <c r="A68" s="76" t="s">
        <v>66</v>
      </c>
      <c r="B68" s="77" t="s">
        <v>67</v>
      </c>
      <c r="C68" s="7" t="s">
        <v>25</v>
      </c>
      <c r="D68" s="6">
        <v>681915336</v>
      </c>
      <c r="E68" s="6">
        <v>17134951</v>
      </c>
      <c r="F68" s="6">
        <v>118954827.60999998</v>
      </c>
      <c r="G68" s="6">
        <v>545825557.39</v>
      </c>
      <c r="H68" s="6">
        <v>872255</v>
      </c>
      <c r="I68" s="6">
        <v>14947767.176652715</v>
      </c>
      <c r="J68" s="6">
        <v>20410011.088326365</v>
      </c>
      <c r="K68" s="6">
        <v>42118841.06409167</v>
      </c>
      <c r="L68" s="6">
        <v>42118841.06409167</v>
      </c>
      <c r="M68" s="6">
        <v>42118841.06409167</v>
      </c>
      <c r="N68" s="6">
        <v>49757479.9478022</v>
      </c>
      <c r="O68" s="6">
        <v>49757479.9478022</v>
      </c>
      <c r="P68" s="6">
        <v>49757479.9478022</v>
      </c>
      <c r="Q68" s="6">
        <v>77655520.3631131</v>
      </c>
      <c r="R68" s="6">
        <v>77655520.3631131</v>
      </c>
      <c r="S68" s="6">
        <v>78655520.3631131</v>
      </c>
      <c r="T68" s="22"/>
    </row>
    <row r="69" spans="1:20" ht="15">
      <c r="A69" s="76"/>
      <c r="B69" s="77"/>
      <c r="C69" s="7" t="s">
        <v>26</v>
      </c>
      <c r="D69" s="6">
        <v>894190292</v>
      </c>
      <c r="E69" s="6">
        <v>132642604</v>
      </c>
      <c r="F69" s="6">
        <v>47352769.870000005</v>
      </c>
      <c r="G69" s="6">
        <v>714194918.13</v>
      </c>
      <c r="H69" s="6">
        <v>0</v>
      </c>
      <c r="I69" s="6">
        <v>52439450.1516011</v>
      </c>
      <c r="J69" s="6">
        <v>43199639.075800546</v>
      </c>
      <c r="K69" s="6">
        <v>53762062.041899845</v>
      </c>
      <c r="L69" s="6">
        <v>53762062.041899845</v>
      </c>
      <c r="M69" s="6">
        <v>53762062.041899845</v>
      </c>
      <c r="N69" s="6">
        <v>59682993.89673463</v>
      </c>
      <c r="O69" s="6">
        <v>59682993.89673463</v>
      </c>
      <c r="P69" s="6">
        <v>59682993.89673463</v>
      </c>
      <c r="Q69" s="6">
        <v>92740220.69556499</v>
      </c>
      <c r="R69" s="6">
        <v>92740220.69556499</v>
      </c>
      <c r="S69" s="6">
        <v>92740219.69556499</v>
      </c>
      <c r="T69" s="22"/>
    </row>
    <row r="70" spans="1:20" ht="15">
      <c r="A70" s="76"/>
      <c r="B70" s="77"/>
      <c r="C70" s="5" t="s">
        <v>27</v>
      </c>
      <c r="D70" s="19">
        <v>1576105628</v>
      </c>
      <c r="E70" s="19">
        <v>149777555</v>
      </c>
      <c r="F70" s="19">
        <v>166307597.48</v>
      </c>
      <c r="G70" s="19">
        <v>1260020475.52</v>
      </c>
      <c r="H70" s="19">
        <v>872255</v>
      </c>
      <c r="I70" s="19">
        <v>67387217.3282538</v>
      </c>
      <c r="J70" s="19">
        <v>63609650.16412691</v>
      </c>
      <c r="K70" s="19">
        <v>95880903.10599151</v>
      </c>
      <c r="L70" s="19">
        <v>95880903.10599151</v>
      </c>
      <c r="M70" s="19">
        <v>95880903.10599151</v>
      </c>
      <c r="N70" s="19">
        <v>109440473.84453684</v>
      </c>
      <c r="O70" s="19">
        <v>109440473.84453684</v>
      </c>
      <c r="P70" s="19">
        <v>109440473.84453684</v>
      </c>
      <c r="Q70" s="19">
        <v>170395741.0586781</v>
      </c>
      <c r="R70" s="19">
        <v>170395741.0586781</v>
      </c>
      <c r="S70" s="19">
        <v>171395740.0586781</v>
      </c>
      <c r="T70" s="22"/>
    </row>
    <row r="71" spans="1:20" ht="15">
      <c r="A71" s="76" t="s">
        <v>68</v>
      </c>
      <c r="B71" s="77" t="s">
        <v>69</v>
      </c>
      <c r="C71" s="7" t="s">
        <v>25</v>
      </c>
      <c r="D71" s="6">
        <v>61346845</v>
      </c>
      <c r="E71" s="6">
        <v>30000</v>
      </c>
      <c r="F71" s="6">
        <v>3120333.45</v>
      </c>
      <c r="G71" s="6">
        <v>58196511.55</v>
      </c>
      <c r="H71" s="6">
        <v>766461</v>
      </c>
      <c r="I71" s="6">
        <v>1585813.9345674897</v>
      </c>
      <c r="J71" s="6">
        <v>2176137.4672837453</v>
      </c>
      <c r="K71" s="6">
        <v>4990756.409758274</v>
      </c>
      <c r="L71" s="6">
        <v>4990756.409758274</v>
      </c>
      <c r="M71" s="6">
        <v>4990756.409758274</v>
      </c>
      <c r="N71" s="6">
        <v>4985333.106868216</v>
      </c>
      <c r="O71" s="6">
        <v>4985333.106868216</v>
      </c>
      <c r="P71" s="6">
        <v>4985333.106868216</v>
      </c>
      <c r="Q71" s="6">
        <v>7746610.199423099</v>
      </c>
      <c r="R71" s="6">
        <v>7746610.199423099</v>
      </c>
      <c r="S71" s="6">
        <v>8246610.199423099</v>
      </c>
      <c r="T71" s="22"/>
    </row>
    <row r="72" spans="1:20" ht="15">
      <c r="A72" s="76"/>
      <c r="B72" s="77"/>
      <c r="C72" s="7" t="s">
        <v>26</v>
      </c>
      <c r="D72" s="6">
        <v>0</v>
      </c>
      <c r="E72" s="6">
        <v>0</v>
      </c>
      <c r="F72" s="6">
        <v>123604.72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22"/>
    </row>
    <row r="73" spans="1:20" ht="15">
      <c r="A73" s="76"/>
      <c r="B73" s="77"/>
      <c r="C73" s="5" t="s">
        <v>27</v>
      </c>
      <c r="D73" s="19">
        <v>61346845</v>
      </c>
      <c r="E73" s="19">
        <v>30000</v>
      </c>
      <c r="F73" s="19">
        <v>3243938.1700000004</v>
      </c>
      <c r="G73" s="19">
        <v>58196511.55</v>
      </c>
      <c r="H73" s="19">
        <v>766461</v>
      </c>
      <c r="I73" s="19">
        <v>1585813.9345674897</v>
      </c>
      <c r="J73" s="19">
        <v>2176137.4672837453</v>
      </c>
      <c r="K73" s="19">
        <v>4990756.409758274</v>
      </c>
      <c r="L73" s="19">
        <v>4990756.409758274</v>
      </c>
      <c r="M73" s="19">
        <v>4990756.409758274</v>
      </c>
      <c r="N73" s="19">
        <v>4985333.106868216</v>
      </c>
      <c r="O73" s="19">
        <v>4985333.106868216</v>
      </c>
      <c r="P73" s="19">
        <v>4985333.106868216</v>
      </c>
      <c r="Q73" s="19">
        <v>7746610.199423099</v>
      </c>
      <c r="R73" s="19">
        <v>7746610.199423099</v>
      </c>
      <c r="S73" s="19">
        <v>8246610.199423099</v>
      </c>
      <c r="T73" s="22"/>
    </row>
    <row r="74" spans="1:20" ht="15">
      <c r="A74" s="76" t="s">
        <v>70</v>
      </c>
      <c r="B74" s="77" t="s">
        <v>71</v>
      </c>
      <c r="C74" s="7" t="s">
        <v>25</v>
      </c>
      <c r="D74" s="6">
        <v>14496046</v>
      </c>
      <c r="E74" s="6">
        <v>611685</v>
      </c>
      <c r="F74" s="6">
        <v>156.54</v>
      </c>
      <c r="G74" s="6">
        <v>13884204.46</v>
      </c>
      <c r="H74" s="6">
        <v>176783</v>
      </c>
      <c r="I74" s="6">
        <v>880872.5445846997</v>
      </c>
      <c r="J74" s="6">
        <v>528827.77229235</v>
      </c>
      <c r="K74" s="6">
        <v>1068862.0436867368</v>
      </c>
      <c r="L74" s="6">
        <v>1068862.0436867368</v>
      </c>
      <c r="M74" s="6">
        <v>1068862.0436867368</v>
      </c>
      <c r="N74" s="6">
        <v>1186578.127793206</v>
      </c>
      <c r="O74" s="6">
        <v>1186578.127793206</v>
      </c>
      <c r="P74" s="6">
        <v>1186578.127793206</v>
      </c>
      <c r="Q74" s="6">
        <v>1843800.2095610413</v>
      </c>
      <c r="R74" s="6">
        <v>1843800.2095610413</v>
      </c>
      <c r="S74" s="6">
        <v>1843800.2095610413</v>
      </c>
      <c r="T74" s="22"/>
    </row>
    <row r="75" spans="1:20" ht="15">
      <c r="A75" s="76"/>
      <c r="B75" s="77"/>
      <c r="C75" s="7" t="s">
        <v>26</v>
      </c>
      <c r="D75" s="6">
        <v>208973</v>
      </c>
      <c r="E75" s="6">
        <v>0</v>
      </c>
      <c r="F75" s="6">
        <v>0</v>
      </c>
      <c r="G75" s="6">
        <v>208973</v>
      </c>
      <c r="H75" s="6">
        <v>0</v>
      </c>
      <c r="I75" s="6">
        <v>15628.221102564903</v>
      </c>
      <c r="J75" s="6">
        <v>7814.110551282452</v>
      </c>
      <c r="K75" s="6">
        <v>16125.48268310106</v>
      </c>
      <c r="L75" s="6">
        <v>16125.48268310106</v>
      </c>
      <c r="M75" s="6">
        <v>16125.48268310106</v>
      </c>
      <c r="N75" s="6">
        <v>17901.416899301617</v>
      </c>
      <c r="O75" s="6">
        <v>17901.416899301617</v>
      </c>
      <c r="P75" s="6">
        <v>17901.416899301617</v>
      </c>
      <c r="Q75" s="6">
        <v>27816.656532981542</v>
      </c>
      <c r="R75" s="6">
        <v>27816.656532981542</v>
      </c>
      <c r="S75" s="6">
        <v>27816.656532981542</v>
      </c>
      <c r="T75" s="22"/>
    </row>
    <row r="76" spans="1:20" ht="15">
      <c r="A76" s="76"/>
      <c r="B76" s="77"/>
      <c r="C76" s="5" t="s">
        <v>27</v>
      </c>
      <c r="D76" s="19">
        <v>14705019</v>
      </c>
      <c r="E76" s="19">
        <v>611685</v>
      </c>
      <c r="F76" s="19">
        <v>156.54</v>
      </c>
      <c r="G76" s="19">
        <v>14093177.46</v>
      </c>
      <c r="H76" s="19">
        <v>176783</v>
      </c>
      <c r="I76" s="19">
        <v>896500.7656872646</v>
      </c>
      <c r="J76" s="19">
        <v>536641.8828436324</v>
      </c>
      <c r="K76" s="19">
        <v>1084987.5263698378</v>
      </c>
      <c r="L76" s="19">
        <v>1084987.5263698378</v>
      </c>
      <c r="M76" s="19">
        <v>1084987.5263698378</v>
      </c>
      <c r="N76" s="19">
        <v>1204479.5446925075</v>
      </c>
      <c r="O76" s="19">
        <v>1204479.5446925075</v>
      </c>
      <c r="P76" s="19">
        <v>1204479.5446925075</v>
      </c>
      <c r="Q76" s="19">
        <v>1871616.8660940228</v>
      </c>
      <c r="R76" s="19">
        <v>1871616.8660940228</v>
      </c>
      <c r="S76" s="19">
        <v>1871616.8660940228</v>
      </c>
      <c r="T76" s="22"/>
    </row>
    <row r="77" spans="1:20" ht="15">
      <c r="A77" s="76" t="s">
        <v>72</v>
      </c>
      <c r="B77" s="77" t="s">
        <v>73</v>
      </c>
      <c r="C77" s="7" t="s">
        <v>25</v>
      </c>
      <c r="D77" s="6">
        <v>29985824</v>
      </c>
      <c r="E77" s="6">
        <v>18000000</v>
      </c>
      <c r="F77" s="6">
        <v>76401.46</v>
      </c>
      <c r="G77" s="6">
        <v>11909422.54</v>
      </c>
      <c r="H77" s="6">
        <v>149823</v>
      </c>
      <c r="I77" s="6">
        <v>740833.1549051318</v>
      </c>
      <c r="J77" s="6">
        <v>445328.0774525658</v>
      </c>
      <c r="K77" s="6">
        <v>918995.214379386</v>
      </c>
      <c r="L77" s="6">
        <v>918995.214379386</v>
      </c>
      <c r="M77" s="6">
        <v>918995.214379386</v>
      </c>
      <c r="N77" s="6">
        <v>1020206.1410731509</v>
      </c>
      <c r="O77" s="6">
        <v>1020206.1410731509</v>
      </c>
      <c r="P77" s="6">
        <v>1020206.1410731509</v>
      </c>
      <c r="Q77" s="6">
        <v>1585278.0804282306</v>
      </c>
      <c r="R77" s="6">
        <v>1585278.0804282306</v>
      </c>
      <c r="S77" s="6">
        <v>1585278.0804282306</v>
      </c>
      <c r="T77" s="22"/>
    </row>
    <row r="78" spans="1:20" ht="15">
      <c r="A78" s="76"/>
      <c r="B78" s="77"/>
      <c r="C78" s="7" t="s">
        <v>26</v>
      </c>
      <c r="D78" s="6">
        <v>4560770</v>
      </c>
      <c r="E78" s="6">
        <v>0</v>
      </c>
      <c r="F78" s="6">
        <v>8400.88</v>
      </c>
      <c r="G78" s="6">
        <v>4552369.12</v>
      </c>
      <c r="H78" s="6">
        <v>0</v>
      </c>
      <c r="I78" s="6">
        <v>340452.7434063196</v>
      </c>
      <c r="J78" s="6">
        <v>170226.37170315976</v>
      </c>
      <c r="K78" s="6">
        <v>351285.3306965207</v>
      </c>
      <c r="L78" s="6">
        <v>351285.3306965207</v>
      </c>
      <c r="M78" s="6">
        <v>351285.3306965207</v>
      </c>
      <c r="N78" s="6">
        <v>389973.1424472388</v>
      </c>
      <c r="O78" s="6">
        <v>389973.1424472388</v>
      </c>
      <c r="P78" s="6">
        <v>389973.1424472388</v>
      </c>
      <c r="Q78" s="6">
        <v>605971.5284864142</v>
      </c>
      <c r="R78" s="6">
        <v>605971.5284864142</v>
      </c>
      <c r="S78" s="6">
        <v>605971.5284864142</v>
      </c>
      <c r="T78" s="22"/>
    </row>
    <row r="79" spans="1:20" ht="15">
      <c r="A79" s="76"/>
      <c r="B79" s="77"/>
      <c r="C79" s="5" t="s">
        <v>27</v>
      </c>
      <c r="D79" s="19">
        <v>34546594</v>
      </c>
      <c r="E79" s="19">
        <v>18000000</v>
      </c>
      <c r="F79" s="19">
        <v>84802.34000000001</v>
      </c>
      <c r="G79" s="19">
        <v>16461791.66</v>
      </c>
      <c r="H79" s="19">
        <v>149823</v>
      </c>
      <c r="I79" s="19">
        <v>1081285.8983114513</v>
      </c>
      <c r="J79" s="19">
        <v>615554.4491557255</v>
      </c>
      <c r="K79" s="19">
        <v>1270280.5450759067</v>
      </c>
      <c r="L79" s="19">
        <v>1270280.5450759067</v>
      </c>
      <c r="M79" s="19">
        <v>1270280.5450759067</v>
      </c>
      <c r="N79" s="19">
        <v>1410179.2835203898</v>
      </c>
      <c r="O79" s="19">
        <v>1410179.2835203898</v>
      </c>
      <c r="P79" s="19">
        <v>1410179.2835203898</v>
      </c>
      <c r="Q79" s="19">
        <v>2191249.608914645</v>
      </c>
      <c r="R79" s="19">
        <v>2191249.608914645</v>
      </c>
      <c r="S79" s="19">
        <v>2191249.608914645</v>
      </c>
      <c r="T79" s="22"/>
    </row>
    <row r="80" spans="1:20" ht="15">
      <c r="A80" s="76" t="s">
        <v>74</v>
      </c>
      <c r="B80" s="77" t="s">
        <v>75</v>
      </c>
      <c r="C80" s="7" t="s">
        <v>25</v>
      </c>
      <c r="D80" s="6">
        <v>254554586</v>
      </c>
      <c r="E80" s="6">
        <v>91043901</v>
      </c>
      <c r="F80" s="6">
        <v>7937722.26</v>
      </c>
      <c r="G80" s="6">
        <v>155572962.74</v>
      </c>
      <c r="H80" s="6">
        <v>2043884</v>
      </c>
      <c r="I80" s="6">
        <v>5999999.521310464</v>
      </c>
      <c r="J80" s="6">
        <v>7408098.260655232</v>
      </c>
      <c r="K80" s="6">
        <v>14004848.074261252</v>
      </c>
      <c r="L80" s="6">
        <v>12004848.074261252</v>
      </c>
      <c r="M80" s="6">
        <v>12004848.074261252</v>
      </c>
      <c r="N80" s="6">
        <v>13326967.906228349</v>
      </c>
      <c r="O80" s="6">
        <v>13326967.906228349</v>
      </c>
      <c r="P80" s="6">
        <v>13326967.906228349</v>
      </c>
      <c r="Q80" s="6">
        <v>20708511.00552184</v>
      </c>
      <c r="R80" s="6">
        <v>20708511.00552184</v>
      </c>
      <c r="S80" s="6">
        <v>20708511.00552184</v>
      </c>
      <c r="T80" s="22"/>
    </row>
    <row r="81" spans="1:20" ht="15">
      <c r="A81" s="76"/>
      <c r="B81" s="77"/>
      <c r="C81" s="7" t="s">
        <v>26</v>
      </c>
      <c r="D81" s="6">
        <v>343008629</v>
      </c>
      <c r="E81" s="6">
        <v>0</v>
      </c>
      <c r="F81" s="6">
        <v>7392234.08</v>
      </c>
      <c r="G81" s="6">
        <v>335616394.92</v>
      </c>
      <c r="H81" s="6">
        <v>0</v>
      </c>
      <c r="I81" s="6">
        <v>25099353.626810644</v>
      </c>
      <c r="J81" s="6">
        <v>12549676.813405324</v>
      </c>
      <c r="K81" s="6">
        <v>25897969.424027346</v>
      </c>
      <c r="L81" s="6">
        <v>25897969.424027346</v>
      </c>
      <c r="M81" s="6">
        <v>25897969.424027346</v>
      </c>
      <c r="N81" s="6">
        <v>28750168.69980128</v>
      </c>
      <c r="O81" s="6">
        <v>28750168.69980128</v>
      </c>
      <c r="P81" s="6">
        <v>28750168.69980128</v>
      </c>
      <c r="Q81" s="6">
        <v>44674316.70276606</v>
      </c>
      <c r="R81" s="6">
        <v>44674316.70276606</v>
      </c>
      <c r="S81" s="6">
        <v>44674316.70276606</v>
      </c>
      <c r="T81" s="22"/>
    </row>
    <row r="82" spans="1:20" ht="15">
      <c r="A82" s="76"/>
      <c r="B82" s="77"/>
      <c r="C82" s="5" t="s">
        <v>27</v>
      </c>
      <c r="D82" s="19">
        <v>597563215</v>
      </c>
      <c r="E82" s="19">
        <v>91043901</v>
      </c>
      <c r="F82" s="19">
        <v>15329956.34</v>
      </c>
      <c r="G82" s="19">
        <v>491189357.66</v>
      </c>
      <c r="H82" s="19">
        <v>2043884</v>
      </c>
      <c r="I82" s="19">
        <v>31099353.148121107</v>
      </c>
      <c r="J82" s="19">
        <v>19957775.074060556</v>
      </c>
      <c r="K82" s="19">
        <v>39902817.4982886</v>
      </c>
      <c r="L82" s="19">
        <v>37902817.4982886</v>
      </c>
      <c r="M82" s="19">
        <v>37902817.4982886</v>
      </c>
      <c r="N82" s="19">
        <v>42077136.60602963</v>
      </c>
      <c r="O82" s="19">
        <v>42077136.60602963</v>
      </c>
      <c r="P82" s="19">
        <v>42077136.60602963</v>
      </c>
      <c r="Q82" s="19">
        <v>65382827.7082879</v>
      </c>
      <c r="R82" s="19">
        <v>65382827.7082879</v>
      </c>
      <c r="S82" s="19">
        <v>65382827.7082879</v>
      </c>
      <c r="T82" s="22"/>
    </row>
    <row r="83" spans="1:20" ht="15">
      <c r="A83" s="76" t="s">
        <v>76</v>
      </c>
      <c r="B83" s="77" t="s">
        <v>77</v>
      </c>
      <c r="C83" s="7" t="s">
        <v>25</v>
      </c>
      <c r="D83" s="6">
        <v>64751115</v>
      </c>
      <c r="E83" s="6">
        <v>0</v>
      </c>
      <c r="F83" s="6">
        <v>3114089.14</v>
      </c>
      <c r="G83" s="6">
        <v>61637025.86</v>
      </c>
      <c r="H83" s="6">
        <v>808620</v>
      </c>
      <c r="I83" s="6">
        <v>863456.683325552</v>
      </c>
      <c r="J83" s="6">
        <v>2304788.3416627757</v>
      </c>
      <c r="K83" s="6">
        <v>5750813.032340457</v>
      </c>
      <c r="L83" s="6">
        <v>5750813.032340457</v>
      </c>
      <c r="M83" s="6">
        <v>5750813.032340457</v>
      </c>
      <c r="N83" s="6">
        <v>5274030.564536542</v>
      </c>
      <c r="O83" s="6">
        <v>5274030.564536542</v>
      </c>
      <c r="P83" s="6">
        <v>5274030.564536542</v>
      </c>
      <c r="Q83" s="6">
        <v>8195210.348126894</v>
      </c>
      <c r="R83" s="6">
        <v>8195210.348126894</v>
      </c>
      <c r="S83" s="6">
        <v>8195209.348126894</v>
      </c>
      <c r="T83" s="22"/>
    </row>
    <row r="84" spans="1:20" ht="15">
      <c r="A84" s="76"/>
      <c r="B84" s="77"/>
      <c r="C84" s="7" t="s">
        <v>26</v>
      </c>
      <c r="D84" s="6">
        <v>30825000</v>
      </c>
      <c r="E84" s="6">
        <v>0</v>
      </c>
      <c r="F84" s="6">
        <v>900952.36</v>
      </c>
      <c r="G84" s="6">
        <v>29924047.64</v>
      </c>
      <c r="H84" s="6">
        <v>0</v>
      </c>
      <c r="I84" s="6">
        <v>2237895.0046255044</v>
      </c>
      <c r="J84" s="6">
        <v>1118947.502312752</v>
      </c>
      <c r="K84" s="6">
        <v>2309100.7547726794</v>
      </c>
      <c r="L84" s="6">
        <v>2309100.7547726794</v>
      </c>
      <c r="M84" s="6">
        <v>2309100.7547726794</v>
      </c>
      <c r="N84" s="6">
        <v>2563407.005298305</v>
      </c>
      <c r="O84" s="6">
        <v>2563407.005298305</v>
      </c>
      <c r="P84" s="6">
        <v>2563407.005298305</v>
      </c>
      <c r="Q84" s="6">
        <v>3983227.284282931</v>
      </c>
      <c r="R84" s="6">
        <v>3983227.284282931</v>
      </c>
      <c r="S84" s="6">
        <v>3983227.284282931</v>
      </c>
      <c r="T84" s="22"/>
    </row>
    <row r="85" spans="1:20" ht="15">
      <c r="A85" s="76"/>
      <c r="B85" s="77"/>
      <c r="C85" s="5" t="s">
        <v>27</v>
      </c>
      <c r="D85" s="19">
        <v>95576115</v>
      </c>
      <c r="E85" s="19">
        <v>0</v>
      </c>
      <c r="F85" s="19">
        <v>4015041.5</v>
      </c>
      <c r="G85" s="19">
        <v>91561073.5</v>
      </c>
      <c r="H85" s="19">
        <v>808620</v>
      </c>
      <c r="I85" s="19">
        <v>3101351.6879510563</v>
      </c>
      <c r="J85" s="19">
        <v>3423735.8439755277</v>
      </c>
      <c r="K85" s="19">
        <v>8059913.787113136</v>
      </c>
      <c r="L85" s="19">
        <v>8059913.787113136</v>
      </c>
      <c r="M85" s="19">
        <v>8059913.787113136</v>
      </c>
      <c r="N85" s="19">
        <v>7837437.569834847</v>
      </c>
      <c r="O85" s="19">
        <v>7837437.569834847</v>
      </c>
      <c r="P85" s="19">
        <v>7837437.569834847</v>
      </c>
      <c r="Q85" s="19">
        <v>12178437.632409826</v>
      </c>
      <c r="R85" s="19">
        <v>12178437.632409826</v>
      </c>
      <c r="S85" s="19">
        <v>12178436.632409826</v>
      </c>
      <c r="T85" s="22"/>
    </row>
    <row r="86" spans="1:20" ht="15">
      <c r="A86" s="76" t="s">
        <v>78</v>
      </c>
      <c r="B86" s="77" t="s">
        <v>79</v>
      </c>
      <c r="C86" s="7" t="s">
        <v>25</v>
      </c>
      <c r="D86" s="6">
        <v>52482560</v>
      </c>
      <c r="E86" s="6">
        <v>10551140</v>
      </c>
      <c r="F86" s="6">
        <v>0</v>
      </c>
      <c r="G86" s="6">
        <v>41931420</v>
      </c>
      <c r="H86" s="6">
        <v>0</v>
      </c>
      <c r="I86" s="6">
        <v>0</v>
      </c>
      <c r="J86" s="6">
        <v>0.0004772101528942585</v>
      </c>
      <c r="K86" s="6">
        <v>3235654.3050434147</v>
      </c>
      <c r="L86" s="6">
        <v>3235654.3050434147</v>
      </c>
      <c r="M86" s="6">
        <v>3235654.3050434147</v>
      </c>
      <c r="N86" s="6">
        <v>3592003.8981098696</v>
      </c>
      <c r="O86" s="6">
        <v>3592003.8981098696</v>
      </c>
      <c r="P86" s="6">
        <v>3592003.8981098696</v>
      </c>
      <c r="Q86" s="6">
        <v>7581543.587354314</v>
      </c>
      <c r="R86" s="6">
        <v>5898862.587354314</v>
      </c>
      <c r="S86" s="6">
        <v>7968039.215354314</v>
      </c>
      <c r="T86" s="22"/>
    </row>
    <row r="87" spans="1:20" ht="15">
      <c r="A87" s="76"/>
      <c r="B87" s="77"/>
      <c r="C87" s="7" t="s">
        <v>26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22"/>
    </row>
    <row r="88" spans="1:20" ht="15">
      <c r="A88" s="76"/>
      <c r="B88" s="77"/>
      <c r="C88" s="5" t="s">
        <v>27</v>
      </c>
      <c r="D88" s="19">
        <v>52482560</v>
      </c>
      <c r="E88" s="19">
        <v>10551140</v>
      </c>
      <c r="F88" s="19">
        <v>0</v>
      </c>
      <c r="G88" s="19">
        <v>41931420</v>
      </c>
      <c r="H88" s="19">
        <v>0</v>
      </c>
      <c r="I88" s="19">
        <v>0</v>
      </c>
      <c r="J88" s="19">
        <v>0.0004772101528942585</v>
      </c>
      <c r="K88" s="19">
        <v>3235654.3050434147</v>
      </c>
      <c r="L88" s="19">
        <v>3235654.3050434147</v>
      </c>
      <c r="M88" s="19">
        <v>3235654.3050434147</v>
      </c>
      <c r="N88" s="19">
        <v>3592003.8981098696</v>
      </c>
      <c r="O88" s="19">
        <v>3592003.8981098696</v>
      </c>
      <c r="P88" s="19">
        <v>3592003.8981098696</v>
      </c>
      <c r="Q88" s="19">
        <v>7581543.587354314</v>
      </c>
      <c r="R88" s="19">
        <v>5898862.587354314</v>
      </c>
      <c r="S88" s="19">
        <v>7968039.215354314</v>
      </c>
      <c r="T88" s="22"/>
    </row>
    <row r="89" spans="1:20" ht="15">
      <c r="A89" s="76" t="s">
        <v>80</v>
      </c>
      <c r="B89" s="77" t="s">
        <v>81</v>
      </c>
      <c r="C89" s="7" t="s">
        <v>25</v>
      </c>
      <c r="D89" s="6">
        <v>48268218</v>
      </c>
      <c r="E89" s="6">
        <v>11327852</v>
      </c>
      <c r="F89" s="6">
        <v>742640</v>
      </c>
      <c r="G89" s="6">
        <v>36197726</v>
      </c>
      <c r="H89" s="6">
        <v>267028</v>
      </c>
      <c r="I89" s="6">
        <v>775024.4375186414</v>
      </c>
      <c r="J89" s="6">
        <v>771026.2187593207</v>
      </c>
      <c r="K89" s="6">
        <v>2945099.5829148963</v>
      </c>
      <c r="L89" s="6">
        <v>2945099.5829148963</v>
      </c>
      <c r="M89" s="6">
        <v>2945099.5829148963</v>
      </c>
      <c r="N89" s="6">
        <v>3269449.7572447304</v>
      </c>
      <c r="O89" s="6">
        <v>3269449.7572447304</v>
      </c>
      <c r="P89" s="6">
        <v>3269449.7572447304</v>
      </c>
      <c r="Q89" s="6">
        <v>5080333.107747721</v>
      </c>
      <c r="R89" s="6">
        <v>5080333.107747721</v>
      </c>
      <c r="S89" s="6">
        <v>5580333.107747721</v>
      </c>
      <c r="T89" s="22"/>
    </row>
    <row r="90" spans="1:20" ht="15">
      <c r="A90" s="76"/>
      <c r="B90" s="77"/>
      <c r="C90" s="7" t="s">
        <v>26</v>
      </c>
      <c r="D90" s="6">
        <v>25000</v>
      </c>
      <c r="E90" s="6">
        <v>0</v>
      </c>
      <c r="F90" s="6">
        <v>0</v>
      </c>
      <c r="G90" s="6">
        <v>25000</v>
      </c>
      <c r="H90" s="6">
        <v>0</v>
      </c>
      <c r="I90" s="6">
        <v>1869.6459713174552</v>
      </c>
      <c r="J90" s="6">
        <v>934.8229856587279</v>
      </c>
      <c r="K90" s="6">
        <v>1929.1347067684653</v>
      </c>
      <c r="L90" s="6">
        <v>1929.1347067684653</v>
      </c>
      <c r="M90" s="6">
        <v>1929.1347067684653</v>
      </c>
      <c r="N90" s="6">
        <v>2141.594476236358</v>
      </c>
      <c r="O90" s="6">
        <v>2141.594476236358</v>
      </c>
      <c r="P90" s="6">
        <v>2141.594476236358</v>
      </c>
      <c r="Q90" s="6">
        <v>3327.7811646697833</v>
      </c>
      <c r="R90" s="6">
        <v>3327.7811646697833</v>
      </c>
      <c r="S90" s="6">
        <v>3327.7811646697833</v>
      </c>
      <c r="T90" s="22"/>
    </row>
    <row r="91" spans="1:20" ht="15">
      <c r="A91" s="76"/>
      <c r="B91" s="77"/>
      <c r="C91" s="5" t="s">
        <v>27</v>
      </c>
      <c r="D91" s="19">
        <v>48293218</v>
      </c>
      <c r="E91" s="19">
        <v>11327852</v>
      </c>
      <c r="F91" s="19">
        <v>742640</v>
      </c>
      <c r="G91" s="19">
        <v>36222726</v>
      </c>
      <c r="H91" s="19">
        <v>267028</v>
      </c>
      <c r="I91" s="19">
        <v>776894.0834899588</v>
      </c>
      <c r="J91" s="19">
        <v>771961.0417449794</v>
      </c>
      <c r="K91" s="19">
        <v>2947028.717621665</v>
      </c>
      <c r="L91" s="19">
        <v>2947028.717621665</v>
      </c>
      <c r="M91" s="19">
        <v>2947028.717621665</v>
      </c>
      <c r="N91" s="19">
        <v>3271591.351720967</v>
      </c>
      <c r="O91" s="19">
        <v>3271591.351720967</v>
      </c>
      <c r="P91" s="19">
        <v>3271591.351720967</v>
      </c>
      <c r="Q91" s="19">
        <v>5083660.88891239</v>
      </c>
      <c r="R91" s="19">
        <v>5083660.88891239</v>
      </c>
      <c r="S91" s="19">
        <v>5583660.88891239</v>
      </c>
      <c r="T91" s="22"/>
    </row>
    <row r="92" spans="1:20" ht="15">
      <c r="A92" s="76" t="s">
        <v>82</v>
      </c>
      <c r="B92" s="77" t="s">
        <v>83</v>
      </c>
      <c r="C92" s="7" t="s">
        <v>25</v>
      </c>
      <c r="D92" s="6">
        <v>59008001</v>
      </c>
      <c r="E92" s="6">
        <v>200000</v>
      </c>
      <c r="F92" s="6">
        <v>419954.97</v>
      </c>
      <c r="G92" s="6">
        <v>58388046.03</v>
      </c>
      <c r="H92" s="6">
        <v>735100</v>
      </c>
      <c r="I92" s="6">
        <v>6600000.001323505</v>
      </c>
      <c r="J92" s="6">
        <v>7295299.500661754</v>
      </c>
      <c r="K92" s="6">
        <v>4505536.242274708</v>
      </c>
      <c r="L92" s="6">
        <v>4505536.242274708</v>
      </c>
      <c r="M92" s="6">
        <v>4505536.242274708</v>
      </c>
      <c r="N92" s="6">
        <v>5001740.674243288</v>
      </c>
      <c r="O92" s="6">
        <v>3921239.674243288</v>
      </c>
      <c r="P92" s="6">
        <v>4001740.674243288</v>
      </c>
      <c r="Q92" s="6">
        <v>6772105.592820252</v>
      </c>
      <c r="R92" s="6">
        <v>5272105.592820252</v>
      </c>
      <c r="S92" s="6">
        <v>5272105.592820252</v>
      </c>
      <c r="T92" s="22"/>
    </row>
    <row r="93" spans="1:20" ht="15">
      <c r="A93" s="76"/>
      <c r="B93" s="77"/>
      <c r="C93" s="7" t="s">
        <v>26</v>
      </c>
      <c r="D93" s="6">
        <v>0</v>
      </c>
      <c r="E93" s="6">
        <v>0</v>
      </c>
      <c r="F93" s="6">
        <v>2788314.2199999997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22"/>
    </row>
    <row r="94" spans="1:20" ht="15">
      <c r="A94" s="76"/>
      <c r="B94" s="77"/>
      <c r="C94" s="5" t="s">
        <v>27</v>
      </c>
      <c r="D94" s="19">
        <v>59008001</v>
      </c>
      <c r="E94" s="19">
        <v>200000</v>
      </c>
      <c r="F94" s="19">
        <v>3208269.1899999995</v>
      </c>
      <c r="G94" s="19">
        <v>58388046.03</v>
      </c>
      <c r="H94" s="19">
        <v>735100</v>
      </c>
      <c r="I94" s="19">
        <v>6600000.001323505</v>
      </c>
      <c r="J94" s="19">
        <v>7295299.500661754</v>
      </c>
      <c r="K94" s="19">
        <v>4505536.242274708</v>
      </c>
      <c r="L94" s="19">
        <v>4505536.242274708</v>
      </c>
      <c r="M94" s="19">
        <v>4505536.242274708</v>
      </c>
      <c r="N94" s="19">
        <v>5001740.674243288</v>
      </c>
      <c r="O94" s="19">
        <v>3921239.674243288</v>
      </c>
      <c r="P94" s="19">
        <v>4001740.674243288</v>
      </c>
      <c r="Q94" s="19">
        <v>6772105.592820252</v>
      </c>
      <c r="R94" s="19">
        <v>5272105.592820252</v>
      </c>
      <c r="S94" s="19">
        <v>5272105.592820252</v>
      </c>
      <c r="T94" s="22"/>
    </row>
    <row r="95" spans="1:20" ht="15">
      <c r="A95" s="76" t="s">
        <v>84</v>
      </c>
      <c r="B95" s="77" t="s">
        <v>85</v>
      </c>
      <c r="C95" s="7" t="s">
        <v>25</v>
      </c>
      <c r="D95" s="6">
        <v>36858798</v>
      </c>
      <c r="E95" s="6">
        <v>0</v>
      </c>
      <c r="F95" s="6">
        <v>134992.67</v>
      </c>
      <c r="G95" s="6">
        <v>36723805.33</v>
      </c>
      <c r="H95" s="6">
        <v>260735</v>
      </c>
      <c r="I95" s="6">
        <v>1289112.1658240682</v>
      </c>
      <c r="J95" s="6">
        <v>2759058.5829120334</v>
      </c>
      <c r="K95" s="6">
        <v>1426708.484736652</v>
      </c>
      <c r="L95" s="6">
        <v>1426708.484736652</v>
      </c>
      <c r="M95" s="6">
        <v>10426708.484736651</v>
      </c>
      <c r="N95" s="6">
        <v>1583834.4808530235</v>
      </c>
      <c r="O95" s="6">
        <v>6083834.480853024</v>
      </c>
      <c r="P95" s="6">
        <v>1583834.4808530235</v>
      </c>
      <c r="Q95" s="6">
        <v>2461089.56149829</v>
      </c>
      <c r="R95" s="6">
        <v>4961089.56149829</v>
      </c>
      <c r="S95" s="6">
        <v>2461091.56149829</v>
      </c>
      <c r="T95" s="22"/>
    </row>
    <row r="96" spans="1:20" ht="15">
      <c r="A96" s="76"/>
      <c r="B96" s="77"/>
      <c r="C96" s="7" t="s">
        <v>26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22"/>
    </row>
    <row r="97" spans="1:20" ht="15">
      <c r="A97" s="76"/>
      <c r="B97" s="77"/>
      <c r="C97" s="5" t="s">
        <v>27</v>
      </c>
      <c r="D97" s="19">
        <v>36858798</v>
      </c>
      <c r="E97" s="19">
        <v>0</v>
      </c>
      <c r="F97" s="19">
        <v>134992.67</v>
      </c>
      <c r="G97" s="19">
        <v>36723805.33</v>
      </c>
      <c r="H97" s="19">
        <v>260735</v>
      </c>
      <c r="I97" s="19">
        <v>1289112.1658240682</v>
      </c>
      <c r="J97" s="19">
        <v>2759058.5829120334</v>
      </c>
      <c r="K97" s="19">
        <v>1426708.484736652</v>
      </c>
      <c r="L97" s="19">
        <v>1426708.484736652</v>
      </c>
      <c r="M97" s="19">
        <v>10426708.484736651</v>
      </c>
      <c r="N97" s="19">
        <v>1583834.4808530235</v>
      </c>
      <c r="O97" s="19">
        <v>6083834.480853024</v>
      </c>
      <c r="P97" s="19">
        <v>1583834.4808530235</v>
      </c>
      <c r="Q97" s="19">
        <v>2461089.56149829</v>
      </c>
      <c r="R97" s="19">
        <v>4961089.56149829</v>
      </c>
      <c r="S97" s="19">
        <v>2461091.56149829</v>
      </c>
      <c r="T97" s="22"/>
    </row>
    <row r="98" spans="1:20" ht="15">
      <c r="A98" s="76" t="s">
        <v>86</v>
      </c>
      <c r="B98" s="77" t="s">
        <v>87</v>
      </c>
      <c r="C98" s="7" t="s">
        <v>25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22"/>
    </row>
    <row r="99" spans="1:20" ht="15">
      <c r="A99" s="76"/>
      <c r="B99" s="77"/>
      <c r="C99" s="7" t="s">
        <v>26</v>
      </c>
      <c r="D99" s="6">
        <v>2244522</v>
      </c>
      <c r="E99" s="6">
        <v>0</v>
      </c>
      <c r="F99" s="6">
        <v>319690.07</v>
      </c>
      <c r="G99" s="6">
        <v>1924831.93</v>
      </c>
      <c r="H99" s="6">
        <v>0</v>
      </c>
      <c r="I99" s="6">
        <v>446583.17053550796</v>
      </c>
      <c r="J99" s="6">
        <v>969027.085267754</v>
      </c>
      <c r="K99" s="6">
        <v>44259.40323436516</v>
      </c>
      <c r="L99" s="6">
        <v>44259.40323436516</v>
      </c>
      <c r="M99" s="6">
        <v>44259.40323436516</v>
      </c>
      <c r="N99" s="6">
        <v>49134.37715885471</v>
      </c>
      <c r="O99" s="6">
        <v>49134.37715885471</v>
      </c>
      <c r="P99" s="6">
        <v>49134.37715885471</v>
      </c>
      <c r="Q99" s="6">
        <v>76347.77767235946</v>
      </c>
      <c r="R99" s="6">
        <v>76347.77767235946</v>
      </c>
      <c r="S99" s="6">
        <v>76344.77767235946</v>
      </c>
      <c r="T99" s="22"/>
    </row>
    <row r="100" spans="1:20" ht="15">
      <c r="A100" s="76"/>
      <c r="B100" s="77"/>
      <c r="C100" s="5" t="s">
        <v>27</v>
      </c>
      <c r="D100" s="19">
        <v>2244522</v>
      </c>
      <c r="E100" s="19">
        <v>0</v>
      </c>
      <c r="F100" s="19">
        <v>319690.07</v>
      </c>
      <c r="G100" s="19">
        <v>1924831.93</v>
      </c>
      <c r="H100" s="19">
        <v>0</v>
      </c>
      <c r="I100" s="19">
        <v>446583.17053550796</v>
      </c>
      <c r="J100" s="19">
        <v>969027.085267754</v>
      </c>
      <c r="K100" s="19">
        <v>44259.40323436516</v>
      </c>
      <c r="L100" s="19">
        <v>44259.40323436516</v>
      </c>
      <c r="M100" s="19">
        <v>44259.40323436516</v>
      </c>
      <c r="N100" s="19">
        <v>49134.37715885471</v>
      </c>
      <c r="O100" s="19">
        <v>49134.37715885471</v>
      </c>
      <c r="P100" s="19">
        <v>49134.37715885471</v>
      </c>
      <c r="Q100" s="19">
        <v>76347.77767235946</v>
      </c>
      <c r="R100" s="19">
        <v>76347.77767235946</v>
      </c>
      <c r="S100" s="19">
        <v>76344.77767235946</v>
      </c>
      <c r="T100" s="22"/>
    </row>
    <row r="101" spans="1:20" ht="15">
      <c r="A101" s="76" t="s">
        <v>88</v>
      </c>
      <c r="B101" s="77" t="s">
        <v>89</v>
      </c>
      <c r="C101" s="7" t="s">
        <v>25</v>
      </c>
      <c r="D101" s="6">
        <v>18763289</v>
      </c>
      <c r="E101" s="6">
        <v>0</v>
      </c>
      <c r="F101" s="6">
        <v>617247.55</v>
      </c>
      <c r="G101" s="6">
        <v>18146041.45</v>
      </c>
      <c r="H101" s="6">
        <v>234541</v>
      </c>
      <c r="I101" s="6">
        <v>1668091.0522727272</v>
      </c>
      <c r="J101" s="6">
        <v>1624340.9397727272</v>
      </c>
      <c r="K101" s="6">
        <v>1624340.9397727272</v>
      </c>
      <c r="L101" s="6">
        <v>1624340.9397727272</v>
      </c>
      <c r="M101" s="6">
        <v>1624340.9397727272</v>
      </c>
      <c r="N101" s="6">
        <v>1624340.9397727272</v>
      </c>
      <c r="O101" s="6">
        <v>1624340.9397727272</v>
      </c>
      <c r="P101" s="6">
        <v>1624340.9397727272</v>
      </c>
      <c r="Q101" s="6">
        <v>1624340.9397727272</v>
      </c>
      <c r="R101" s="6">
        <v>1624340.9397727272</v>
      </c>
      <c r="S101" s="6">
        <v>1624340.9397727272</v>
      </c>
      <c r="T101" s="22"/>
    </row>
    <row r="102" spans="1:20" ht="15">
      <c r="A102" s="76"/>
      <c r="B102" s="77"/>
      <c r="C102" s="7" t="s">
        <v>26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22"/>
    </row>
    <row r="103" spans="1:20" ht="15">
      <c r="A103" s="76"/>
      <c r="B103" s="77"/>
      <c r="C103" s="5" t="s">
        <v>27</v>
      </c>
      <c r="D103" s="19">
        <v>18763289</v>
      </c>
      <c r="E103" s="19">
        <v>0</v>
      </c>
      <c r="F103" s="19">
        <v>617247.55</v>
      </c>
      <c r="G103" s="19">
        <v>18146041.45</v>
      </c>
      <c r="H103" s="19">
        <v>234541</v>
      </c>
      <c r="I103" s="19">
        <v>1668091.0522727272</v>
      </c>
      <c r="J103" s="19">
        <v>1624340.9397727272</v>
      </c>
      <c r="K103" s="19">
        <v>1624340.9397727272</v>
      </c>
      <c r="L103" s="19">
        <v>1624340.9397727272</v>
      </c>
      <c r="M103" s="19">
        <v>1624340.9397727272</v>
      </c>
      <c r="N103" s="19">
        <v>1624340.9397727272</v>
      </c>
      <c r="O103" s="19">
        <v>1624340.9397727272</v>
      </c>
      <c r="P103" s="19">
        <v>1624340.9397727272</v>
      </c>
      <c r="Q103" s="19">
        <v>1624340.9397727272</v>
      </c>
      <c r="R103" s="19">
        <v>1624340.9397727272</v>
      </c>
      <c r="S103" s="19">
        <v>1624340.9397727272</v>
      </c>
      <c r="T103" s="22"/>
    </row>
    <row r="104" spans="1:20" ht="15">
      <c r="A104" s="76" t="s">
        <v>90</v>
      </c>
      <c r="B104" s="77" t="s">
        <v>91</v>
      </c>
      <c r="C104" s="7" t="s">
        <v>25</v>
      </c>
      <c r="D104" s="6">
        <v>3157040</v>
      </c>
      <c r="E104" s="6">
        <v>0</v>
      </c>
      <c r="F104" s="6">
        <v>0</v>
      </c>
      <c r="G104" s="6">
        <v>3157040</v>
      </c>
      <c r="H104" s="6">
        <v>39463</v>
      </c>
      <c r="I104" s="6">
        <v>196638.88469152237</v>
      </c>
      <c r="J104" s="6">
        <v>118050.9423457612</v>
      </c>
      <c r="K104" s="6">
        <v>243614.2173862526</v>
      </c>
      <c r="L104" s="6">
        <v>243614.2173862526</v>
      </c>
      <c r="M104" s="6">
        <v>243614.21738625263</v>
      </c>
      <c r="N104" s="6">
        <v>270443.97701028927</v>
      </c>
      <c r="O104" s="6">
        <v>270443.97701028927</v>
      </c>
      <c r="P104" s="6">
        <v>270443.97701028927</v>
      </c>
      <c r="Q104" s="6">
        <v>420237.5299243637</v>
      </c>
      <c r="R104" s="6">
        <v>420237.5299243637</v>
      </c>
      <c r="S104" s="6">
        <v>420237.5299243637</v>
      </c>
      <c r="T104" s="22"/>
    </row>
    <row r="105" spans="1:20" ht="15">
      <c r="A105" s="76"/>
      <c r="B105" s="77"/>
      <c r="C105" s="7" t="s">
        <v>26</v>
      </c>
      <c r="D105" s="6">
        <v>1440000</v>
      </c>
      <c r="E105" s="6">
        <v>0</v>
      </c>
      <c r="F105" s="6">
        <v>0</v>
      </c>
      <c r="G105" s="6">
        <v>1440000</v>
      </c>
      <c r="H105" s="6">
        <v>0</v>
      </c>
      <c r="I105" s="6">
        <v>107691.60794788542</v>
      </c>
      <c r="J105" s="6">
        <v>53845.80397394272</v>
      </c>
      <c r="K105" s="6">
        <v>111118.1591098636</v>
      </c>
      <c r="L105" s="6">
        <v>111118.1591098636</v>
      </c>
      <c r="M105" s="6">
        <v>111118.1591098636</v>
      </c>
      <c r="N105" s="6">
        <v>123355.8418312142</v>
      </c>
      <c r="O105" s="6">
        <v>123355.8418312142</v>
      </c>
      <c r="P105" s="6">
        <v>123355.8418312142</v>
      </c>
      <c r="Q105" s="6">
        <v>191680.1950849795</v>
      </c>
      <c r="R105" s="6">
        <v>191680.1950849795</v>
      </c>
      <c r="S105" s="6">
        <v>191680.1950849795</v>
      </c>
      <c r="T105" s="22"/>
    </row>
    <row r="106" spans="1:20" ht="15">
      <c r="A106" s="76"/>
      <c r="B106" s="77"/>
      <c r="C106" s="5" t="s">
        <v>27</v>
      </c>
      <c r="D106" s="19">
        <v>4597040</v>
      </c>
      <c r="E106" s="19">
        <v>0</v>
      </c>
      <c r="F106" s="19">
        <v>0</v>
      </c>
      <c r="G106" s="19">
        <v>4597040</v>
      </c>
      <c r="H106" s="19">
        <v>39463</v>
      </c>
      <c r="I106" s="19">
        <v>304330.4926394078</v>
      </c>
      <c r="J106" s="19">
        <v>171896.74631970393</v>
      </c>
      <c r="K106" s="19">
        <v>354732.37649611617</v>
      </c>
      <c r="L106" s="19">
        <v>354732.37649611617</v>
      </c>
      <c r="M106" s="19">
        <v>354732.3764961162</v>
      </c>
      <c r="N106" s="19">
        <v>393799.81884150347</v>
      </c>
      <c r="O106" s="19">
        <v>393799.81884150347</v>
      </c>
      <c r="P106" s="19">
        <v>393799.81884150347</v>
      </c>
      <c r="Q106" s="19">
        <v>611917.7250093432</v>
      </c>
      <c r="R106" s="19">
        <v>611917.7250093432</v>
      </c>
      <c r="S106" s="19">
        <v>611917.7250093432</v>
      </c>
      <c r="T106" s="22"/>
    </row>
    <row r="107" spans="1:20" ht="15">
      <c r="A107" s="76" t="s">
        <v>92</v>
      </c>
      <c r="B107" s="77" t="s">
        <v>93</v>
      </c>
      <c r="C107" s="7" t="s">
        <v>25</v>
      </c>
      <c r="D107" s="6">
        <v>161175</v>
      </c>
      <c r="E107" s="6">
        <v>0</v>
      </c>
      <c r="F107" s="6">
        <v>4080.99</v>
      </c>
      <c r="G107" s="6">
        <v>157094.01</v>
      </c>
      <c r="H107" s="6">
        <v>6815</v>
      </c>
      <c r="I107" s="6">
        <v>15856.91</v>
      </c>
      <c r="J107" s="6">
        <v>13442.21</v>
      </c>
      <c r="K107" s="6">
        <v>13442.21</v>
      </c>
      <c r="L107" s="6">
        <v>13442.21</v>
      </c>
      <c r="M107" s="6">
        <v>13442.21</v>
      </c>
      <c r="N107" s="6">
        <v>13442.21</v>
      </c>
      <c r="O107" s="6">
        <v>13442.21</v>
      </c>
      <c r="P107" s="6">
        <v>13442.21</v>
      </c>
      <c r="Q107" s="6">
        <v>13442.21</v>
      </c>
      <c r="R107" s="6">
        <v>13442.21</v>
      </c>
      <c r="S107" s="6">
        <v>13442.21</v>
      </c>
      <c r="T107" s="22"/>
    </row>
    <row r="108" spans="1:20" ht="15">
      <c r="A108" s="76"/>
      <c r="B108" s="77"/>
      <c r="C108" s="7" t="s">
        <v>26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22"/>
    </row>
    <row r="109" spans="1:20" ht="15">
      <c r="A109" s="76"/>
      <c r="B109" s="77"/>
      <c r="C109" s="5" t="s">
        <v>27</v>
      </c>
      <c r="D109" s="19">
        <v>161175</v>
      </c>
      <c r="E109" s="19">
        <v>0</v>
      </c>
      <c r="F109" s="19">
        <v>4080.99</v>
      </c>
      <c r="G109" s="19">
        <v>157094.01</v>
      </c>
      <c r="H109" s="19">
        <v>6815</v>
      </c>
      <c r="I109" s="19">
        <v>15856.91</v>
      </c>
      <c r="J109" s="19">
        <v>13442.21</v>
      </c>
      <c r="K109" s="19">
        <v>13442.21</v>
      </c>
      <c r="L109" s="19">
        <v>13442.21</v>
      </c>
      <c r="M109" s="19">
        <v>13442.21</v>
      </c>
      <c r="N109" s="19">
        <v>13442.21</v>
      </c>
      <c r="O109" s="19">
        <v>13442.21</v>
      </c>
      <c r="P109" s="19">
        <v>13442.21</v>
      </c>
      <c r="Q109" s="19">
        <v>13442.21</v>
      </c>
      <c r="R109" s="19">
        <v>13442.21</v>
      </c>
      <c r="S109" s="19">
        <v>13442.21</v>
      </c>
      <c r="T109" s="22"/>
    </row>
    <row r="110" spans="1:20" ht="15">
      <c r="A110" s="78" t="s">
        <v>95</v>
      </c>
      <c r="B110" s="79" t="s">
        <v>96</v>
      </c>
      <c r="C110" s="7" t="s">
        <v>25</v>
      </c>
      <c r="D110" s="6">
        <v>19235500</v>
      </c>
      <c r="E110" s="6">
        <v>0</v>
      </c>
      <c r="F110" s="6">
        <v>0</v>
      </c>
      <c r="G110" s="6">
        <v>19235500</v>
      </c>
      <c r="H110" s="6">
        <v>1740444</v>
      </c>
      <c r="I110" s="6">
        <v>1590459.4090909092</v>
      </c>
      <c r="J110" s="6">
        <v>1590459.6590909092</v>
      </c>
      <c r="K110" s="6">
        <v>1590459.6590909092</v>
      </c>
      <c r="L110" s="6">
        <v>1590459.6590909092</v>
      </c>
      <c r="M110" s="6">
        <v>1590459.6590909092</v>
      </c>
      <c r="N110" s="6">
        <v>1590459.6590909092</v>
      </c>
      <c r="O110" s="6">
        <v>1590459.6590909092</v>
      </c>
      <c r="P110" s="6">
        <v>1590459.6590909092</v>
      </c>
      <c r="Q110" s="6">
        <v>1590459.6590909092</v>
      </c>
      <c r="R110" s="6">
        <v>1590459.6590909092</v>
      </c>
      <c r="S110" s="6">
        <v>1590459.6590909092</v>
      </c>
      <c r="T110" s="22"/>
    </row>
    <row r="111" spans="1:20" ht="15">
      <c r="A111" s="78"/>
      <c r="B111" s="79"/>
      <c r="C111" s="7" t="s">
        <v>26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22"/>
    </row>
    <row r="112" spans="1:20" ht="15">
      <c r="A112" s="78"/>
      <c r="B112" s="79"/>
      <c r="C112" s="5" t="s">
        <v>27</v>
      </c>
      <c r="D112" s="19">
        <v>19235500</v>
      </c>
      <c r="E112" s="19">
        <v>0</v>
      </c>
      <c r="F112" s="19">
        <v>0</v>
      </c>
      <c r="G112" s="19">
        <v>19235500</v>
      </c>
      <c r="H112" s="19">
        <v>1740444</v>
      </c>
      <c r="I112" s="19">
        <v>1590459.4090909092</v>
      </c>
      <c r="J112" s="19">
        <v>1590459.6590909092</v>
      </c>
      <c r="K112" s="19">
        <v>1590459.6590909092</v>
      </c>
      <c r="L112" s="19">
        <v>1590459.6590909092</v>
      </c>
      <c r="M112" s="19">
        <v>1590459.6590909092</v>
      </c>
      <c r="N112" s="19">
        <v>1590459.6590909092</v>
      </c>
      <c r="O112" s="19">
        <v>1590459.6590909092</v>
      </c>
      <c r="P112" s="19">
        <v>1590459.6590909092</v>
      </c>
      <c r="Q112" s="19">
        <v>1590459.6590909092</v>
      </c>
      <c r="R112" s="19">
        <v>1590459.6590909092</v>
      </c>
      <c r="S112" s="19">
        <v>1590459.6590909092</v>
      </c>
      <c r="T112" s="22"/>
    </row>
    <row r="113" spans="1:20" ht="15">
      <c r="A113" s="76" t="s">
        <v>97</v>
      </c>
      <c r="B113" s="77" t="s">
        <v>98</v>
      </c>
      <c r="C113" s="7" t="s">
        <v>25</v>
      </c>
      <c r="D113" s="6">
        <v>600677</v>
      </c>
      <c r="E113" s="6">
        <v>0</v>
      </c>
      <c r="F113" s="6">
        <v>23847.690000000002</v>
      </c>
      <c r="G113" s="6">
        <v>576829.31</v>
      </c>
      <c r="H113" s="6">
        <v>45508</v>
      </c>
      <c r="I113" s="6">
        <v>48756.90318181818</v>
      </c>
      <c r="J113" s="6">
        <v>48256.44068181818</v>
      </c>
      <c r="K113" s="6">
        <v>48256.44068181818</v>
      </c>
      <c r="L113" s="6">
        <v>48256.44068181818</v>
      </c>
      <c r="M113" s="6">
        <v>48256.44068181818</v>
      </c>
      <c r="N113" s="6">
        <v>48256.44068181818</v>
      </c>
      <c r="O113" s="6">
        <v>48256.44068181818</v>
      </c>
      <c r="P113" s="6">
        <v>48256.44068181818</v>
      </c>
      <c r="Q113" s="6">
        <v>48256.44068181818</v>
      </c>
      <c r="R113" s="6">
        <v>48256.44068181818</v>
      </c>
      <c r="S113" s="6">
        <v>48256.44068181818</v>
      </c>
      <c r="T113" s="22"/>
    </row>
    <row r="114" spans="1:20" ht="15">
      <c r="A114" s="76"/>
      <c r="B114" s="77"/>
      <c r="C114" s="7" t="s">
        <v>26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22"/>
    </row>
    <row r="115" spans="1:20" ht="15">
      <c r="A115" s="76"/>
      <c r="B115" s="77"/>
      <c r="C115" s="5" t="s">
        <v>27</v>
      </c>
      <c r="D115" s="19">
        <v>600677</v>
      </c>
      <c r="E115" s="19">
        <v>0</v>
      </c>
      <c r="F115" s="19">
        <v>23847.690000000002</v>
      </c>
      <c r="G115" s="19">
        <v>576829.31</v>
      </c>
      <c r="H115" s="19">
        <v>45508</v>
      </c>
      <c r="I115" s="19">
        <v>48756.90318181818</v>
      </c>
      <c r="J115" s="19">
        <v>48256.44068181818</v>
      </c>
      <c r="K115" s="19">
        <v>48256.44068181818</v>
      </c>
      <c r="L115" s="19">
        <v>48256.44068181818</v>
      </c>
      <c r="M115" s="19">
        <v>48256.44068181818</v>
      </c>
      <c r="N115" s="19">
        <v>48256.44068181818</v>
      </c>
      <c r="O115" s="19">
        <v>48256.44068181818</v>
      </c>
      <c r="P115" s="19">
        <v>48256.44068181818</v>
      </c>
      <c r="Q115" s="19">
        <v>48256.44068181818</v>
      </c>
      <c r="R115" s="19">
        <v>48256.44068181818</v>
      </c>
      <c r="S115" s="19">
        <v>48256.44068181818</v>
      </c>
      <c r="T115" s="22"/>
    </row>
    <row r="116" spans="1:20" ht="15">
      <c r="A116" s="76" t="s">
        <v>99</v>
      </c>
      <c r="B116" s="77" t="s">
        <v>100</v>
      </c>
      <c r="C116" s="7" t="s">
        <v>25</v>
      </c>
      <c r="D116" s="6">
        <v>3654544</v>
      </c>
      <c r="E116" s="6">
        <v>0</v>
      </c>
      <c r="F116" s="6">
        <v>0</v>
      </c>
      <c r="G116" s="6">
        <v>3654544</v>
      </c>
      <c r="H116" s="6">
        <v>79000</v>
      </c>
      <c r="I116" s="6">
        <v>452322.1818181818</v>
      </c>
      <c r="J116" s="6">
        <v>312322.1818181818</v>
      </c>
      <c r="K116" s="6">
        <v>312322.1818181818</v>
      </c>
      <c r="L116" s="6">
        <v>312322.1818181818</v>
      </c>
      <c r="M116" s="6">
        <v>312322.18181818177</v>
      </c>
      <c r="N116" s="6">
        <v>312322.18181818177</v>
      </c>
      <c r="O116" s="6">
        <v>312322.18181818177</v>
      </c>
      <c r="P116" s="6">
        <v>312322.18181818177</v>
      </c>
      <c r="Q116" s="6">
        <v>312322.18181818177</v>
      </c>
      <c r="R116" s="6">
        <v>312322.18181818177</v>
      </c>
      <c r="S116" s="6">
        <v>312322.18181818177</v>
      </c>
      <c r="T116" s="22"/>
    </row>
    <row r="117" spans="1:20" ht="15">
      <c r="A117" s="76"/>
      <c r="B117" s="77"/>
      <c r="C117" s="7" t="s">
        <v>26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22"/>
    </row>
    <row r="118" spans="1:20" ht="15">
      <c r="A118" s="76"/>
      <c r="B118" s="77"/>
      <c r="C118" s="5" t="s">
        <v>27</v>
      </c>
      <c r="D118" s="19">
        <v>3654544</v>
      </c>
      <c r="E118" s="19">
        <v>0</v>
      </c>
      <c r="F118" s="19">
        <v>0</v>
      </c>
      <c r="G118" s="19">
        <v>3654544</v>
      </c>
      <c r="H118" s="19">
        <v>79000</v>
      </c>
      <c r="I118" s="19">
        <v>452322.1818181818</v>
      </c>
      <c r="J118" s="19">
        <v>312322.1818181818</v>
      </c>
      <c r="K118" s="19">
        <v>312322.1818181818</v>
      </c>
      <c r="L118" s="19">
        <v>312322.1818181818</v>
      </c>
      <c r="M118" s="19">
        <v>312322.18181818177</v>
      </c>
      <c r="N118" s="19">
        <v>312322.18181818177</v>
      </c>
      <c r="O118" s="19">
        <v>312322.18181818177</v>
      </c>
      <c r="P118" s="19">
        <v>312322.18181818177</v>
      </c>
      <c r="Q118" s="19">
        <v>312322.18181818177</v>
      </c>
      <c r="R118" s="19">
        <v>312322.18181818177</v>
      </c>
      <c r="S118" s="19">
        <v>312322.18181818177</v>
      </c>
      <c r="T118" s="22"/>
    </row>
    <row r="119" spans="1:20" ht="15">
      <c r="A119" s="76" t="s">
        <v>101</v>
      </c>
      <c r="B119" s="77" t="s">
        <v>102</v>
      </c>
      <c r="C119" s="7" t="s">
        <v>25</v>
      </c>
      <c r="D119" s="6">
        <v>2400056</v>
      </c>
      <c r="E119" s="6">
        <v>0</v>
      </c>
      <c r="F119" s="6">
        <v>16080.12</v>
      </c>
      <c r="G119" s="6">
        <v>2383975.88</v>
      </c>
      <c r="H119" s="6">
        <v>98001</v>
      </c>
      <c r="I119" s="6">
        <v>361843.1709090909</v>
      </c>
      <c r="J119" s="6">
        <v>192413.1709090909</v>
      </c>
      <c r="K119" s="6">
        <v>192413.1709090909</v>
      </c>
      <c r="L119" s="6">
        <v>192413.1709090909</v>
      </c>
      <c r="M119" s="6">
        <v>192413.1709090909</v>
      </c>
      <c r="N119" s="6">
        <v>192413.1709090909</v>
      </c>
      <c r="O119" s="6">
        <v>192413.1709090909</v>
      </c>
      <c r="P119" s="6">
        <v>192413.1709090909</v>
      </c>
      <c r="Q119" s="6">
        <v>192413.1709090909</v>
      </c>
      <c r="R119" s="6">
        <v>192413.1709090909</v>
      </c>
      <c r="S119" s="6">
        <v>192413.1709090909</v>
      </c>
      <c r="T119" s="22"/>
    </row>
    <row r="120" spans="1:20" ht="15">
      <c r="A120" s="76"/>
      <c r="B120" s="77"/>
      <c r="C120" s="7" t="s">
        <v>26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22"/>
    </row>
    <row r="121" spans="1:20" ht="15">
      <c r="A121" s="76"/>
      <c r="B121" s="77"/>
      <c r="C121" s="5" t="s">
        <v>27</v>
      </c>
      <c r="D121" s="19">
        <v>2400056</v>
      </c>
      <c r="E121" s="19">
        <v>0</v>
      </c>
      <c r="F121" s="19">
        <v>16080.12</v>
      </c>
      <c r="G121" s="19">
        <v>2383975.88</v>
      </c>
      <c r="H121" s="19">
        <v>98001</v>
      </c>
      <c r="I121" s="19">
        <v>361843.1709090909</v>
      </c>
      <c r="J121" s="19">
        <v>192413.1709090909</v>
      </c>
      <c r="K121" s="19">
        <v>192413.1709090909</v>
      </c>
      <c r="L121" s="19">
        <v>192413.1709090909</v>
      </c>
      <c r="M121" s="19">
        <v>192413.1709090909</v>
      </c>
      <c r="N121" s="19">
        <v>192413.1709090909</v>
      </c>
      <c r="O121" s="19">
        <v>192413.1709090909</v>
      </c>
      <c r="P121" s="19">
        <v>192413.1709090909</v>
      </c>
      <c r="Q121" s="19">
        <v>192413.1709090909</v>
      </c>
      <c r="R121" s="19">
        <v>192413.1709090909</v>
      </c>
      <c r="S121" s="19">
        <v>192413.1709090909</v>
      </c>
      <c r="T121" s="22"/>
    </row>
    <row r="122" spans="1:20" ht="15">
      <c r="A122" s="76" t="s">
        <v>103</v>
      </c>
      <c r="B122" s="77" t="s">
        <v>104</v>
      </c>
      <c r="C122" s="7" t="s">
        <v>25</v>
      </c>
      <c r="D122" s="6">
        <v>480746</v>
      </c>
      <c r="E122" s="6">
        <v>0</v>
      </c>
      <c r="F122" s="6">
        <v>29335.89</v>
      </c>
      <c r="G122" s="6">
        <v>451410.11</v>
      </c>
      <c r="H122" s="6">
        <v>27520</v>
      </c>
      <c r="I122" s="6">
        <v>56899.10090909091</v>
      </c>
      <c r="J122" s="6">
        <v>36699.10090909091</v>
      </c>
      <c r="K122" s="6">
        <v>36699.10090909091</v>
      </c>
      <c r="L122" s="6">
        <v>36699.10090909091</v>
      </c>
      <c r="M122" s="6">
        <v>36699.10090909091</v>
      </c>
      <c r="N122" s="6">
        <v>36699.10090909091</v>
      </c>
      <c r="O122" s="6">
        <v>36699.10090909091</v>
      </c>
      <c r="P122" s="6">
        <v>36699.10090909091</v>
      </c>
      <c r="Q122" s="6">
        <v>36699.10090909091</v>
      </c>
      <c r="R122" s="6">
        <v>36699.10090909091</v>
      </c>
      <c r="S122" s="6">
        <v>36699.10090909091</v>
      </c>
      <c r="T122" s="22"/>
    </row>
    <row r="123" spans="1:20" ht="15">
      <c r="A123" s="76"/>
      <c r="B123" s="77"/>
      <c r="C123" s="7" t="s">
        <v>26</v>
      </c>
      <c r="D123" s="6">
        <v>85091.79</v>
      </c>
      <c r="E123" s="6">
        <v>0</v>
      </c>
      <c r="F123" s="6">
        <v>1500</v>
      </c>
      <c r="G123" s="6">
        <v>83591.79</v>
      </c>
      <c r="H123" s="6">
        <v>0</v>
      </c>
      <c r="I123" s="6">
        <v>1502.9868852153631</v>
      </c>
      <c r="J123" s="6">
        <v>72689.49344260768</v>
      </c>
      <c r="K123" s="6">
        <v>816.7679257707423</v>
      </c>
      <c r="L123" s="6">
        <v>816.7679257707423</v>
      </c>
      <c r="M123" s="6">
        <v>816.7679257707423</v>
      </c>
      <c r="N123" s="6">
        <v>906.8304726617926</v>
      </c>
      <c r="O123" s="6">
        <v>906.8304726617926</v>
      </c>
      <c r="P123" s="6">
        <v>906.8304726617926</v>
      </c>
      <c r="Q123" s="6">
        <v>1408.838158959783</v>
      </c>
      <c r="R123" s="6">
        <v>1408.838158959783</v>
      </c>
      <c r="S123" s="6">
        <v>1410.838158959783</v>
      </c>
      <c r="T123" s="22"/>
    </row>
    <row r="124" spans="1:20" ht="15">
      <c r="A124" s="76"/>
      <c r="B124" s="77"/>
      <c r="C124" s="5" t="s">
        <v>27</v>
      </c>
      <c r="D124" s="19">
        <v>565837.79</v>
      </c>
      <c r="E124" s="19">
        <v>0</v>
      </c>
      <c r="F124" s="19">
        <v>30835.89</v>
      </c>
      <c r="G124" s="19">
        <v>535001.9</v>
      </c>
      <c r="H124" s="19">
        <v>27520</v>
      </c>
      <c r="I124" s="19">
        <v>58402.087794306266</v>
      </c>
      <c r="J124" s="19">
        <v>109388.59435169859</v>
      </c>
      <c r="K124" s="19">
        <v>37515.86883486165</v>
      </c>
      <c r="L124" s="19">
        <v>37515.86883486165</v>
      </c>
      <c r="M124" s="19">
        <v>37515.86883486165</v>
      </c>
      <c r="N124" s="19">
        <v>37605.9313817527</v>
      </c>
      <c r="O124" s="19">
        <v>37605.9313817527</v>
      </c>
      <c r="P124" s="19">
        <v>37605.9313817527</v>
      </c>
      <c r="Q124" s="19">
        <v>38107.93906805069</v>
      </c>
      <c r="R124" s="19">
        <v>38107.93906805069</v>
      </c>
      <c r="S124" s="19">
        <v>38109.93906805069</v>
      </c>
      <c r="T124" s="22"/>
    </row>
    <row r="125" spans="1:20" ht="15">
      <c r="A125" s="76" t="s">
        <v>105</v>
      </c>
      <c r="B125" s="77" t="s">
        <v>106</v>
      </c>
      <c r="C125" s="7" t="s">
        <v>25</v>
      </c>
      <c r="D125" s="6">
        <v>6979212</v>
      </c>
      <c r="E125" s="6">
        <v>1000000</v>
      </c>
      <c r="F125" s="6">
        <v>0</v>
      </c>
      <c r="G125" s="6">
        <v>5979212</v>
      </c>
      <c r="H125" s="6">
        <v>74740</v>
      </c>
      <c r="I125" s="6">
        <v>372420.3850981194</v>
      </c>
      <c r="J125" s="6">
        <v>223580.19254905963</v>
      </c>
      <c r="K125" s="6">
        <v>461388.21553305956</v>
      </c>
      <c r="L125" s="6">
        <v>461388.21553305956</v>
      </c>
      <c r="M125" s="6">
        <v>461388.21553305956</v>
      </c>
      <c r="N125" s="6">
        <v>512201.8956578459</v>
      </c>
      <c r="O125" s="6">
        <v>512201.8956578459</v>
      </c>
      <c r="P125" s="6">
        <v>512201.8956578459</v>
      </c>
      <c r="Q125" s="6">
        <v>795900.3629267018</v>
      </c>
      <c r="R125" s="6">
        <v>795900.3629267018</v>
      </c>
      <c r="S125" s="6">
        <v>795900.3629267018</v>
      </c>
      <c r="T125" s="22"/>
    </row>
    <row r="126" spans="1:20" ht="15">
      <c r="A126" s="76"/>
      <c r="B126" s="77"/>
      <c r="C126" s="7" t="s">
        <v>26</v>
      </c>
      <c r="D126" s="6">
        <v>27110000</v>
      </c>
      <c r="E126" s="6">
        <v>0</v>
      </c>
      <c r="F126" s="6">
        <v>0</v>
      </c>
      <c r="G126" s="6">
        <v>27110000</v>
      </c>
      <c r="H126" s="6">
        <v>0</v>
      </c>
      <c r="I126" s="6">
        <v>2027444.0912966486</v>
      </c>
      <c r="J126" s="6">
        <v>1013722.0456483243</v>
      </c>
      <c r="K126" s="6">
        <v>2091953.6760197238</v>
      </c>
      <c r="L126" s="6">
        <v>2091953.6760197238</v>
      </c>
      <c r="M126" s="6">
        <v>2091953.6760197238</v>
      </c>
      <c r="N126" s="6">
        <v>2322345.0500307065</v>
      </c>
      <c r="O126" s="6">
        <v>2322345.0500307065</v>
      </c>
      <c r="P126" s="6">
        <v>2322345.0500307065</v>
      </c>
      <c r="Q126" s="6">
        <v>3608645.8949679127</v>
      </c>
      <c r="R126" s="6">
        <v>3608645.8949679127</v>
      </c>
      <c r="S126" s="6">
        <v>3608645.8949679127</v>
      </c>
      <c r="T126" s="22"/>
    </row>
    <row r="127" spans="1:20" ht="15">
      <c r="A127" s="76"/>
      <c r="B127" s="77"/>
      <c r="C127" s="5" t="s">
        <v>27</v>
      </c>
      <c r="D127" s="19">
        <v>34089212</v>
      </c>
      <c r="E127" s="19">
        <v>1000000</v>
      </c>
      <c r="F127" s="19">
        <v>0</v>
      </c>
      <c r="G127" s="19">
        <v>33089212</v>
      </c>
      <c r="H127" s="19">
        <v>74740</v>
      </c>
      <c r="I127" s="19">
        <v>2399864.476394768</v>
      </c>
      <c r="J127" s="19">
        <v>1237302.238197384</v>
      </c>
      <c r="K127" s="19">
        <v>2553341.8915527835</v>
      </c>
      <c r="L127" s="19">
        <v>2553341.8915527835</v>
      </c>
      <c r="M127" s="19">
        <v>2553341.8915527835</v>
      </c>
      <c r="N127" s="19">
        <v>2834546.945688552</v>
      </c>
      <c r="O127" s="19">
        <v>2834546.945688552</v>
      </c>
      <c r="P127" s="19">
        <v>2834546.945688552</v>
      </c>
      <c r="Q127" s="19">
        <v>4404546.257894615</v>
      </c>
      <c r="R127" s="19">
        <v>4404546.257894615</v>
      </c>
      <c r="S127" s="19">
        <v>4404546.257894615</v>
      </c>
      <c r="T127" s="22"/>
    </row>
    <row r="128" spans="1:20" ht="15">
      <c r="A128" s="76" t="s">
        <v>107</v>
      </c>
      <c r="B128" s="77" t="s">
        <v>108</v>
      </c>
      <c r="C128" s="7" t="s">
        <v>25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22"/>
    </row>
    <row r="129" spans="1:20" ht="15">
      <c r="A129" s="76"/>
      <c r="B129" s="77"/>
      <c r="C129" s="7" t="s">
        <v>26</v>
      </c>
      <c r="D129" s="6">
        <v>8433058</v>
      </c>
      <c r="E129" s="6">
        <v>0</v>
      </c>
      <c r="F129" s="6">
        <v>868938.7600000001</v>
      </c>
      <c r="G129" s="6">
        <v>7564119.24</v>
      </c>
      <c r="H129" s="6">
        <v>1280000</v>
      </c>
      <c r="I129" s="6">
        <v>0</v>
      </c>
      <c r="J129" s="6">
        <v>767596</v>
      </c>
      <c r="K129" s="6">
        <v>516972.19808076427</v>
      </c>
      <c r="L129" s="6">
        <v>516972.19808076427</v>
      </c>
      <c r="M129" s="6">
        <v>516972.19808076427</v>
      </c>
      <c r="N129" s="6">
        <v>573907.0392790863</v>
      </c>
      <c r="O129" s="6">
        <v>573907.0392790863</v>
      </c>
      <c r="P129" s="6">
        <v>573907.0392790863</v>
      </c>
      <c r="Q129" s="6">
        <v>691783.3413675326</v>
      </c>
      <c r="R129" s="6">
        <v>691783.3413675326</v>
      </c>
      <c r="S129" s="6">
        <v>860318.8451853826</v>
      </c>
      <c r="T129" s="22"/>
    </row>
    <row r="130" spans="1:20" ht="15">
      <c r="A130" s="76"/>
      <c r="B130" s="77"/>
      <c r="C130" s="5" t="s">
        <v>27</v>
      </c>
      <c r="D130" s="19">
        <v>8433058</v>
      </c>
      <c r="E130" s="19">
        <v>0</v>
      </c>
      <c r="F130" s="19">
        <v>868938.7600000001</v>
      </c>
      <c r="G130" s="19">
        <v>7564119.24</v>
      </c>
      <c r="H130" s="19">
        <v>1280000</v>
      </c>
      <c r="I130" s="19">
        <v>0</v>
      </c>
      <c r="J130" s="19">
        <v>767596</v>
      </c>
      <c r="K130" s="19">
        <v>516972.19808076427</v>
      </c>
      <c r="L130" s="19">
        <v>516972.19808076427</v>
      </c>
      <c r="M130" s="19">
        <v>516972.19808076427</v>
      </c>
      <c r="N130" s="19">
        <v>573907.0392790863</v>
      </c>
      <c r="O130" s="19">
        <v>573907.0392790863</v>
      </c>
      <c r="P130" s="19">
        <v>573907.0392790863</v>
      </c>
      <c r="Q130" s="19">
        <v>691783.3413675326</v>
      </c>
      <c r="R130" s="19">
        <v>691783.3413675326</v>
      </c>
      <c r="S130" s="19">
        <v>860318.8451853826</v>
      </c>
      <c r="T130" s="22"/>
    </row>
    <row r="131" spans="1:20" ht="15">
      <c r="A131" s="78" t="s">
        <v>109</v>
      </c>
      <c r="B131" s="79" t="s">
        <v>110</v>
      </c>
      <c r="C131" s="14" t="s">
        <v>25</v>
      </c>
      <c r="D131" s="6">
        <v>30000000</v>
      </c>
      <c r="E131" s="6">
        <v>0</v>
      </c>
      <c r="F131" s="6">
        <v>0</v>
      </c>
      <c r="G131" s="6">
        <v>30000000</v>
      </c>
      <c r="H131" s="6">
        <v>0</v>
      </c>
      <c r="I131" s="6">
        <v>2243575.1655809465</v>
      </c>
      <c r="J131" s="6">
        <v>1121787.582790473</v>
      </c>
      <c r="K131" s="6">
        <v>2314961.6481221584</v>
      </c>
      <c r="L131" s="6">
        <v>2314961.6481221584</v>
      </c>
      <c r="M131" s="6">
        <v>2314961.6481221584</v>
      </c>
      <c r="N131" s="6">
        <v>2569913.371483629</v>
      </c>
      <c r="O131" s="6">
        <v>2569913.371483629</v>
      </c>
      <c r="P131" s="6">
        <v>2569913.371483629</v>
      </c>
      <c r="Q131" s="6">
        <v>3993337.39760374</v>
      </c>
      <c r="R131" s="6">
        <v>3993337.39760374</v>
      </c>
      <c r="S131" s="6">
        <v>3993337.39760374</v>
      </c>
      <c r="T131" s="22"/>
    </row>
    <row r="132" spans="1:20" ht="15">
      <c r="A132" s="78"/>
      <c r="B132" s="79"/>
      <c r="C132" s="14" t="s">
        <v>26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22"/>
    </row>
    <row r="133" spans="1:20" ht="15">
      <c r="A133" s="78"/>
      <c r="B133" s="79"/>
      <c r="C133" s="15" t="s">
        <v>27</v>
      </c>
      <c r="D133" s="19">
        <v>30000000</v>
      </c>
      <c r="E133" s="19">
        <v>0</v>
      </c>
      <c r="F133" s="19">
        <v>0</v>
      </c>
      <c r="G133" s="19">
        <v>30000000</v>
      </c>
      <c r="H133" s="19">
        <v>0</v>
      </c>
      <c r="I133" s="19">
        <v>2243575.1655809465</v>
      </c>
      <c r="J133" s="19">
        <v>1121787.582790473</v>
      </c>
      <c r="K133" s="19">
        <v>2314961.6481221584</v>
      </c>
      <c r="L133" s="19">
        <v>2314961.6481221584</v>
      </c>
      <c r="M133" s="19">
        <v>2314961.6481221584</v>
      </c>
      <c r="N133" s="19">
        <v>2569913.371483629</v>
      </c>
      <c r="O133" s="19">
        <v>2569913.371483629</v>
      </c>
      <c r="P133" s="19">
        <v>2569913.371483629</v>
      </c>
      <c r="Q133" s="19">
        <v>3993337.39760374</v>
      </c>
      <c r="R133" s="19">
        <v>3993337.39760374</v>
      </c>
      <c r="S133" s="19">
        <v>3993337.39760374</v>
      </c>
      <c r="T133" s="22"/>
    </row>
    <row r="134" spans="1:20" ht="15">
      <c r="A134" s="76" t="s">
        <v>111</v>
      </c>
      <c r="B134" s="77" t="s">
        <v>112</v>
      </c>
      <c r="C134" s="7" t="s">
        <v>25</v>
      </c>
      <c r="D134" s="6">
        <v>1712757</v>
      </c>
      <c r="E134" s="6">
        <v>0</v>
      </c>
      <c r="F134" s="6">
        <v>21510.81</v>
      </c>
      <c r="G134" s="6">
        <v>1691246.19</v>
      </c>
      <c r="H134" s="6">
        <v>21409</v>
      </c>
      <c r="I134" s="6">
        <v>291838</v>
      </c>
      <c r="J134" s="6">
        <v>138682</v>
      </c>
      <c r="K134" s="6">
        <v>151882</v>
      </c>
      <c r="L134" s="6">
        <v>139982</v>
      </c>
      <c r="M134" s="6">
        <v>180162</v>
      </c>
      <c r="N134" s="6">
        <v>130442.99999999999</v>
      </c>
      <c r="O134" s="6">
        <v>160632</v>
      </c>
      <c r="P134" s="6">
        <v>133553</v>
      </c>
      <c r="Q134" s="6">
        <v>137032</v>
      </c>
      <c r="R134" s="6">
        <v>133829</v>
      </c>
      <c r="S134" s="6">
        <v>71801.81</v>
      </c>
      <c r="T134" s="22"/>
    </row>
    <row r="135" spans="1:20" ht="15">
      <c r="A135" s="76"/>
      <c r="B135" s="77"/>
      <c r="C135" s="7" t="s">
        <v>26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22"/>
    </row>
    <row r="136" spans="1:20" ht="15">
      <c r="A136" s="76"/>
      <c r="B136" s="77"/>
      <c r="C136" s="5" t="s">
        <v>27</v>
      </c>
      <c r="D136" s="19">
        <v>1712757</v>
      </c>
      <c r="E136" s="19">
        <v>0</v>
      </c>
      <c r="F136" s="19">
        <v>21510.81</v>
      </c>
      <c r="G136" s="19">
        <v>1691246.19</v>
      </c>
      <c r="H136" s="19">
        <v>21409</v>
      </c>
      <c r="I136" s="19">
        <v>291838</v>
      </c>
      <c r="J136" s="19">
        <v>138682</v>
      </c>
      <c r="K136" s="19">
        <v>151882</v>
      </c>
      <c r="L136" s="19">
        <v>139982</v>
      </c>
      <c r="M136" s="19">
        <v>180162</v>
      </c>
      <c r="N136" s="19">
        <v>130442.99999999999</v>
      </c>
      <c r="O136" s="19">
        <v>160632</v>
      </c>
      <c r="P136" s="19">
        <v>133553</v>
      </c>
      <c r="Q136" s="19">
        <v>137032</v>
      </c>
      <c r="R136" s="19">
        <v>133829</v>
      </c>
      <c r="S136" s="19">
        <v>71801.81</v>
      </c>
      <c r="T136" s="22"/>
    </row>
    <row r="137" spans="1:20" ht="15">
      <c r="A137" s="76" t="s">
        <v>113</v>
      </c>
      <c r="B137" s="77" t="s">
        <v>114</v>
      </c>
      <c r="C137" s="7" t="s">
        <v>25</v>
      </c>
      <c r="D137" s="6">
        <v>8409585</v>
      </c>
      <c r="E137" s="6">
        <v>6100000</v>
      </c>
      <c r="F137" s="6">
        <v>67786.81</v>
      </c>
      <c r="G137" s="6">
        <v>2241798.19</v>
      </c>
      <c r="H137" s="6">
        <v>28870</v>
      </c>
      <c r="I137" s="6">
        <v>138784.75817761052</v>
      </c>
      <c r="J137" s="6">
        <v>83827.37908880526</v>
      </c>
      <c r="K137" s="6">
        <v>172989.22775598904</v>
      </c>
      <c r="L137" s="6">
        <v>172989.22775598904</v>
      </c>
      <c r="M137" s="6">
        <v>172989.22775598904</v>
      </c>
      <c r="N137" s="6">
        <v>192040.90482162658</v>
      </c>
      <c r="O137" s="6">
        <v>192040.90482162658</v>
      </c>
      <c r="P137" s="6">
        <v>192040.90482162658</v>
      </c>
      <c r="Q137" s="6">
        <v>298408.55166691245</v>
      </c>
      <c r="R137" s="6">
        <v>298408.55166691245</v>
      </c>
      <c r="S137" s="6">
        <v>298408.55166691245</v>
      </c>
      <c r="T137" s="22"/>
    </row>
    <row r="138" spans="1:20" ht="15">
      <c r="A138" s="76"/>
      <c r="B138" s="77"/>
      <c r="C138" s="7" t="s">
        <v>26</v>
      </c>
      <c r="D138" s="6">
        <v>101000000</v>
      </c>
      <c r="E138" s="6">
        <v>0</v>
      </c>
      <c r="F138" s="6">
        <v>0</v>
      </c>
      <c r="G138" s="6">
        <v>101000000</v>
      </c>
      <c r="H138" s="6">
        <v>0</v>
      </c>
      <c r="I138" s="6">
        <v>7553369.72412252</v>
      </c>
      <c r="J138" s="6">
        <v>3776684.8620612593</v>
      </c>
      <c r="K138" s="6">
        <v>7793704.2153446</v>
      </c>
      <c r="L138" s="6">
        <v>7793704.2153446</v>
      </c>
      <c r="M138" s="6">
        <v>7793704.2153446</v>
      </c>
      <c r="N138" s="6">
        <v>8652041.683994886</v>
      </c>
      <c r="O138" s="6">
        <v>8652041.683994886</v>
      </c>
      <c r="P138" s="6">
        <v>8652041.683994886</v>
      </c>
      <c r="Q138" s="6">
        <v>13444235.905265924</v>
      </c>
      <c r="R138" s="6">
        <v>13444235.905265924</v>
      </c>
      <c r="S138" s="6">
        <v>13444235.905265924</v>
      </c>
      <c r="T138" s="22"/>
    </row>
    <row r="139" spans="1:20" ht="15">
      <c r="A139" s="76"/>
      <c r="B139" s="77"/>
      <c r="C139" s="5" t="s">
        <v>27</v>
      </c>
      <c r="D139" s="19">
        <v>109409585</v>
      </c>
      <c r="E139" s="19">
        <v>6100000</v>
      </c>
      <c r="F139" s="19">
        <v>67786.81</v>
      </c>
      <c r="G139" s="19">
        <v>103241798.19</v>
      </c>
      <c r="H139" s="19">
        <v>28870</v>
      </c>
      <c r="I139" s="19">
        <v>7692154.48230013</v>
      </c>
      <c r="J139" s="19">
        <v>3860512.2411500644</v>
      </c>
      <c r="K139" s="19">
        <v>7966693.443100589</v>
      </c>
      <c r="L139" s="19">
        <v>7966693.443100589</v>
      </c>
      <c r="M139" s="19">
        <v>7966693.443100589</v>
      </c>
      <c r="N139" s="19">
        <v>8844082.588816512</v>
      </c>
      <c r="O139" s="19">
        <v>8844082.588816512</v>
      </c>
      <c r="P139" s="19">
        <v>8844082.588816512</v>
      </c>
      <c r="Q139" s="19">
        <v>13742644.456932835</v>
      </c>
      <c r="R139" s="19">
        <v>13742644.456932835</v>
      </c>
      <c r="S139" s="19">
        <v>13742644.456932835</v>
      </c>
      <c r="T139" s="22"/>
    </row>
    <row r="140" spans="1:20" ht="15">
      <c r="A140" s="76" t="s">
        <v>115</v>
      </c>
      <c r="B140" s="77" t="s">
        <v>116</v>
      </c>
      <c r="C140" s="7" t="s">
        <v>25</v>
      </c>
      <c r="D140" s="6">
        <v>293038638</v>
      </c>
      <c r="E140" s="6">
        <v>4000000</v>
      </c>
      <c r="F140" s="6">
        <v>58420811.77</v>
      </c>
      <c r="G140" s="6">
        <v>230617826.23</v>
      </c>
      <c r="H140" s="6">
        <v>3612983</v>
      </c>
      <c r="I140" s="6">
        <v>2633964.5889963396</v>
      </c>
      <c r="J140" s="6">
        <v>8623473.794498168</v>
      </c>
      <c r="K140" s="6">
        <v>19795714.103191677</v>
      </c>
      <c r="L140" s="6">
        <v>19795714.103191677</v>
      </c>
      <c r="M140" s="6">
        <v>19795714.10319168</v>
      </c>
      <c r="N140" s="6">
        <v>20755594.51103217</v>
      </c>
      <c r="O140" s="6">
        <v>20755594.51103217</v>
      </c>
      <c r="P140" s="6">
        <v>20755594.51103217</v>
      </c>
      <c r="Q140" s="6">
        <v>30697826.334611326</v>
      </c>
      <c r="R140" s="6">
        <v>30697826.334611326</v>
      </c>
      <c r="S140" s="6">
        <v>32697826.334611326</v>
      </c>
      <c r="T140" s="22"/>
    </row>
    <row r="141" spans="1:20" ht="15">
      <c r="A141" s="76"/>
      <c r="B141" s="77"/>
      <c r="C141" s="7" t="s">
        <v>26</v>
      </c>
      <c r="D141" s="6">
        <v>312000</v>
      </c>
      <c r="E141" s="6">
        <v>0</v>
      </c>
      <c r="F141" s="6">
        <v>0</v>
      </c>
      <c r="G141" s="6">
        <v>312000</v>
      </c>
      <c r="H141" s="6">
        <v>0</v>
      </c>
      <c r="I141" s="6">
        <v>23333.18172204184</v>
      </c>
      <c r="J141" s="6">
        <v>266407.5908610209</v>
      </c>
      <c r="K141" s="6">
        <v>1934.6011404704477</v>
      </c>
      <c r="L141" s="6">
        <v>1934.6011404704477</v>
      </c>
      <c r="M141" s="6">
        <v>1934.6011404704477</v>
      </c>
      <c r="N141" s="6">
        <v>2148.099063429745</v>
      </c>
      <c r="O141" s="6">
        <v>2148.099063429745</v>
      </c>
      <c r="P141" s="6">
        <v>2148.099063429745</v>
      </c>
      <c r="Q141" s="6">
        <v>3337.7089350788956</v>
      </c>
      <c r="R141" s="6">
        <v>3337.7089350788956</v>
      </c>
      <c r="S141" s="6">
        <v>3335.308935078894</v>
      </c>
      <c r="T141" s="22"/>
    </row>
    <row r="142" spans="1:20" ht="15">
      <c r="A142" s="76"/>
      <c r="B142" s="77"/>
      <c r="C142" s="5" t="s">
        <v>27</v>
      </c>
      <c r="D142" s="19">
        <v>293350638</v>
      </c>
      <c r="E142" s="19">
        <v>4000000</v>
      </c>
      <c r="F142" s="19">
        <v>58420811.77</v>
      </c>
      <c r="G142" s="19">
        <v>230929826.23</v>
      </c>
      <c r="H142" s="19">
        <v>3612983</v>
      </c>
      <c r="I142" s="19">
        <v>2657297.7707183813</v>
      </c>
      <c r="J142" s="19">
        <v>8889881.385359189</v>
      </c>
      <c r="K142" s="19">
        <v>19797648.704332147</v>
      </c>
      <c r="L142" s="19">
        <v>19797648.704332147</v>
      </c>
      <c r="M142" s="19">
        <v>19797648.70433215</v>
      </c>
      <c r="N142" s="19">
        <v>20757742.6100956</v>
      </c>
      <c r="O142" s="19">
        <v>20757742.6100956</v>
      </c>
      <c r="P142" s="19">
        <v>20757742.6100956</v>
      </c>
      <c r="Q142" s="19">
        <v>30701164.043546405</v>
      </c>
      <c r="R142" s="19">
        <v>30701164.043546405</v>
      </c>
      <c r="S142" s="19">
        <v>32701161.643546406</v>
      </c>
      <c r="T142" s="22"/>
    </row>
    <row r="143" spans="1:20" ht="15">
      <c r="A143" s="76" t="s">
        <v>117</v>
      </c>
      <c r="B143" s="77" t="s">
        <v>118</v>
      </c>
      <c r="C143" s="7" t="s">
        <v>25</v>
      </c>
      <c r="D143" s="6">
        <v>13866900</v>
      </c>
      <c r="E143" s="6">
        <v>10290000</v>
      </c>
      <c r="F143" s="6">
        <v>249508.49</v>
      </c>
      <c r="G143" s="6">
        <v>3327391.51</v>
      </c>
      <c r="H143" s="6">
        <v>165711</v>
      </c>
      <c r="I143" s="6">
        <v>183130.7652666961</v>
      </c>
      <c r="J143" s="6">
        <v>124420.88263334808</v>
      </c>
      <c r="K143" s="6">
        <v>248067.4577979092</v>
      </c>
      <c r="L143" s="6">
        <v>248067.4577979092</v>
      </c>
      <c r="M143" s="6">
        <v>248067.4577979092</v>
      </c>
      <c r="N143" s="6">
        <v>275387.93112367013</v>
      </c>
      <c r="O143" s="6">
        <v>275387.93112367013</v>
      </c>
      <c r="P143" s="6">
        <v>275387.93112367013</v>
      </c>
      <c r="Q143" s="6">
        <v>427920.2317784059</v>
      </c>
      <c r="R143" s="6">
        <v>427920.2317784059</v>
      </c>
      <c r="S143" s="6">
        <v>427922.2317784059</v>
      </c>
      <c r="T143" s="22"/>
    </row>
    <row r="144" spans="1:20" ht="15">
      <c r="A144" s="76"/>
      <c r="B144" s="77"/>
      <c r="C144" s="7" t="s">
        <v>26</v>
      </c>
      <c r="D144" s="6">
        <v>113333019</v>
      </c>
      <c r="E144" s="6">
        <v>0</v>
      </c>
      <c r="F144" s="6">
        <v>20007316.16</v>
      </c>
      <c r="G144" s="6">
        <v>93325702.84</v>
      </c>
      <c r="H144" s="6">
        <v>0</v>
      </c>
      <c r="I144" s="6">
        <v>23922360</v>
      </c>
      <c r="J144" s="6">
        <v>426011</v>
      </c>
      <c r="K144" s="6">
        <v>7164487.095288173</v>
      </c>
      <c r="L144" s="6">
        <v>7164487.095288173</v>
      </c>
      <c r="M144" s="6">
        <v>7164487.095288173</v>
      </c>
      <c r="N144" s="6">
        <v>7953527.387720791</v>
      </c>
      <c r="O144" s="6">
        <v>7953527.387720791</v>
      </c>
      <c r="P144" s="6">
        <v>7953527.387720791</v>
      </c>
      <c r="Q144" s="6">
        <v>7358828.643620852</v>
      </c>
      <c r="R144" s="6">
        <v>7358828.643620852</v>
      </c>
      <c r="S144" s="6">
        <v>8905630.643620852</v>
      </c>
      <c r="T144" s="22"/>
    </row>
    <row r="145" spans="1:20" ht="15">
      <c r="A145" s="76"/>
      <c r="B145" s="77"/>
      <c r="C145" s="5" t="s">
        <v>27</v>
      </c>
      <c r="D145" s="19">
        <v>127199919</v>
      </c>
      <c r="E145" s="19">
        <v>10290000</v>
      </c>
      <c r="F145" s="19">
        <v>20256824.65</v>
      </c>
      <c r="G145" s="19">
        <v>96653094.35000001</v>
      </c>
      <c r="H145" s="19">
        <v>165711</v>
      </c>
      <c r="I145" s="19">
        <v>24105490.765266698</v>
      </c>
      <c r="J145" s="19">
        <v>550431.8826333481</v>
      </c>
      <c r="K145" s="19">
        <v>7412554.553086082</v>
      </c>
      <c r="L145" s="19">
        <v>7412554.553086082</v>
      </c>
      <c r="M145" s="19">
        <v>7412554.553086082</v>
      </c>
      <c r="N145" s="19">
        <v>8228915.318844461</v>
      </c>
      <c r="O145" s="19">
        <v>8228915.318844461</v>
      </c>
      <c r="P145" s="19">
        <v>8228915.318844461</v>
      </c>
      <c r="Q145" s="19">
        <v>7786748.875399258</v>
      </c>
      <c r="R145" s="19">
        <v>7786748.875399258</v>
      </c>
      <c r="S145" s="19">
        <v>9333552.875399258</v>
      </c>
      <c r="T145" s="22"/>
    </row>
    <row r="146" spans="1:20" ht="15">
      <c r="A146" s="76" t="s">
        <v>119</v>
      </c>
      <c r="B146" s="77" t="s">
        <v>120</v>
      </c>
      <c r="C146" s="7" t="s">
        <v>25</v>
      </c>
      <c r="D146" s="6">
        <v>73351095</v>
      </c>
      <c r="E146" s="6">
        <v>0</v>
      </c>
      <c r="F146" s="6">
        <v>20434496.38</v>
      </c>
      <c r="G146" s="6">
        <v>52916598.620000005</v>
      </c>
      <c r="H146" s="6">
        <v>916889</v>
      </c>
      <c r="I146" s="6">
        <v>4727246.033636364</v>
      </c>
      <c r="J146" s="6">
        <v>7697334.358636364</v>
      </c>
      <c r="K146" s="6">
        <v>3984724.3586363643</v>
      </c>
      <c r="L146" s="6">
        <v>4355985.358636364</v>
      </c>
      <c r="M146" s="6">
        <v>4355985.358636364</v>
      </c>
      <c r="N146" s="6">
        <v>4479739.358636364</v>
      </c>
      <c r="O146" s="6">
        <v>4479739.358636364</v>
      </c>
      <c r="P146" s="6">
        <v>4479739.358636364</v>
      </c>
      <c r="Q146" s="6">
        <v>4479739.358636364</v>
      </c>
      <c r="R146" s="6">
        <v>4479739.358636364</v>
      </c>
      <c r="S146" s="6">
        <v>4479737.358636364</v>
      </c>
      <c r="T146" s="22"/>
    </row>
    <row r="147" spans="1:20" ht="15">
      <c r="A147" s="76"/>
      <c r="B147" s="77"/>
      <c r="C147" s="7" t="s">
        <v>26</v>
      </c>
      <c r="D147" s="6">
        <v>105715680</v>
      </c>
      <c r="E147" s="6">
        <v>0</v>
      </c>
      <c r="F147" s="6">
        <v>457778.82999999996</v>
      </c>
      <c r="G147" s="6">
        <v>105257901.17</v>
      </c>
      <c r="H147" s="6">
        <v>0</v>
      </c>
      <c r="I147" s="6">
        <v>7871800.4348728545</v>
      </c>
      <c r="J147" s="6">
        <v>3935900.2174364273</v>
      </c>
      <c r="K147" s="6">
        <v>8122266.812346082</v>
      </c>
      <c r="L147" s="6">
        <v>8122266.812346082</v>
      </c>
      <c r="M147" s="6">
        <v>8122266.812346082</v>
      </c>
      <c r="N147" s="6">
        <v>9016789.589036178</v>
      </c>
      <c r="O147" s="6">
        <v>9016789.589036178</v>
      </c>
      <c r="P147" s="6">
        <v>9016789.589036178</v>
      </c>
      <c r="Q147" s="6">
        <v>14011010.437847981</v>
      </c>
      <c r="R147" s="6">
        <v>14011010.437847981</v>
      </c>
      <c r="S147" s="6">
        <v>14011010.437847981</v>
      </c>
      <c r="T147" s="22"/>
    </row>
    <row r="148" spans="1:20" ht="15">
      <c r="A148" s="76"/>
      <c r="B148" s="77"/>
      <c r="C148" s="5" t="s">
        <v>27</v>
      </c>
      <c r="D148" s="19">
        <v>179066775</v>
      </c>
      <c r="E148" s="19">
        <v>0</v>
      </c>
      <c r="F148" s="19">
        <v>20892275.209999997</v>
      </c>
      <c r="G148" s="19">
        <v>158174499.79000002</v>
      </c>
      <c r="H148" s="19">
        <v>916889</v>
      </c>
      <c r="I148" s="19">
        <v>12599046.46850922</v>
      </c>
      <c r="J148" s="19">
        <v>11633234.576072792</v>
      </c>
      <c r="K148" s="19">
        <v>12106991.170982447</v>
      </c>
      <c r="L148" s="19">
        <v>12478252.170982447</v>
      </c>
      <c r="M148" s="19">
        <v>12478252.170982447</v>
      </c>
      <c r="N148" s="19">
        <v>13496528.947672542</v>
      </c>
      <c r="O148" s="19">
        <v>13496528.947672542</v>
      </c>
      <c r="P148" s="19">
        <v>13496528.947672542</v>
      </c>
      <c r="Q148" s="19">
        <v>18490749.796484344</v>
      </c>
      <c r="R148" s="19">
        <v>18490749.796484344</v>
      </c>
      <c r="S148" s="19">
        <v>18490747.796484344</v>
      </c>
      <c r="T148" s="22"/>
    </row>
    <row r="149" spans="1:20" ht="15">
      <c r="A149" s="76" t="s">
        <v>121</v>
      </c>
      <c r="B149" s="77" t="s">
        <v>122</v>
      </c>
      <c r="C149" s="7" t="s">
        <v>25</v>
      </c>
      <c r="D149" s="6">
        <v>6422200</v>
      </c>
      <c r="E149" s="6">
        <v>0</v>
      </c>
      <c r="F149" s="6">
        <v>643010.55</v>
      </c>
      <c r="G149" s="6">
        <v>5779189.45</v>
      </c>
      <c r="H149" s="6">
        <v>80278</v>
      </c>
      <c r="I149" s="6">
        <v>351923.5309069136</v>
      </c>
      <c r="J149" s="6">
        <v>216100.7654534569</v>
      </c>
      <c r="K149" s="6">
        <v>445953.3977994064</v>
      </c>
      <c r="L149" s="6">
        <v>445953.3977994064</v>
      </c>
      <c r="M149" s="6">
        <v>445953.3977994064</v>
      </c>
      <c r="N149" s="6">
        <v>495067.2081297374</v>
      </c>
      <c r="O149" s="6">
        <v>495067.2081297374</v>
      </c>
      <c r="P149" s="6">
        <v>495067.2081297374</v>
      </c>
      <c r="Q149" s="6">
        <v>769275.111950733</v>
      </c>
      <c r="R149" s="6">
        <v>769275.111950733</v>
      </c>
      <c r="S149" s="6">
        <v>769275.111950733</v>
      </c>
      <c r="T149" s="22"/>
    </row>
    <row r="150" spans="1:20" ht="15">
      <c r="A150" s="76"/>
      <c r="B150" s="77"/>
      <c r="C150" s="7" t="s">
        <v>26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22"/>
    </row>
    <row r="151" spans="1:20" ht="15">
      <c r="A151" s="76"/>
      <c r="B151" s="77"/>
      <c r="C151" s="5" t="s">
        <v>27</v>
      </c>
      <c r="D151" s="19">
        <v>6422200</v>
      </c>
      <c r="E151" s="19">
        <v>0</v>
      </c>
      <c r="F151" s="19">
        <v>643010.55</v>
      </c>
      <c r="G151" s="19">
        <v>5779189.45</v>
      </c>
      <c r="H151" s="19">
        <v>80278</v>
      </c>
      <c r="I151" s="19">
        <v>351923.5309069136</v>
      </c>
      <c r="J151" s="19">
        <v>216100.7654534569</v>
      </c>
      <c r="K151" s="19">
        <v>445953.3977994064</v>
      </c>
      <c r="L151" s="19">
        <v>445953.3977994064</v>
      </c>
      <c r="M151" s="19">
        <v>445953.3977994064</v>
      </c>
      <c r="N151" s="19">
        <v>495067.2081297374</v>
      </c>
      <c r="O151" s="19">
        <v>495067.2081297374</v>
      </c>
      <c r="P151" s="19">
        <v>495067.2081297374</v>
      </c>
      <c r="Q151" s="19">
        <v>769275.111950733</v>
      </c>
      <c r="R151" s="19">
        <v>769275.111950733</v>
      </c>
      <c r="S151" s="19">
        <v>769275.111950733</v>
      </c>
      <c r="T151" s="22"/>
    </row>
    <row r="152" spans="1:20" ht="15">
      <c r="A152" s="76" t="s">
        <v>123</v>
      </c>
      <c r="B152" s="77" t="s">
        <v>124</v>
      </c>
      <c r="C152" s="7" t="s">
        <v>25</v>
      </c>
      <c r="D152" s="6">
        <v>10687599</v>
      </c>
      <c r="E152" s="6">
        <v>0</v>
      </c>
      <c r="F152" s="6">
        <v>0</v>
      </c>
      <c r="G152" s="6">
        <v>10687599</v>
      </c>
      <c r="H152" s="6">
        <v>133595</v>
      </c>
      <c r="I152" s="6">
        <v>665686.0565362585</v>
      </c>
      <c r="J152" s="6">
        <v>399640.5282681292</v>
      </c>
      <c r="K152" s="6">
        <v>824712.7265169577</v>
      </c>
      <c r="L152" s="6">
        <v>824712.7265169577</v>
      </c>
      <c r="M152" s="6">
        <v>824712.7265169577</v>
      </c>
      <c r="N152" s="6">
        <v>915540.1193051689</v>
      </c>
      <c r="O152" s="6">
        <v>915540.1193051689</v>
      </c>
      <c r="P152" s="6">
        <v>915540.1193051689</v>
      </c>
      <c r="Q152" s="6">
        <v>1422639.6259097443</v>
      </c>
      <c r="R152" s="6">
        <v>1422639.6259097443</v>
      </c>
      <c r="S152" s="6">
        <v>1422639.6259097443</v>
      </c>
      <c r="T152" s="22"/>
    </row>
    <row r="153" spans="1:20" ht="15">
      <c r="A153" s="76"/>
      <c r="B153" s="77"/>
      <c r="C153" s="7" t="s">
        <v>26</v>
      </c>
      <c r="D153" s="6">
        <v>41575862</v>
      </c>
      <c r="E153" s="6">
        <v>0</v>
      </c>
      <c r="F153" s="6">
        <v>885253.93</v>
      </c>
      <c r="G153" s="6">
        <v>40690608.07</v>
      </c>
      <c r="H153" s="6">
        <v>0</v>
      </c>
      <c r="I153" s="6">
        <v>3043081.2579413215</v>
      </c>
      <c r="J153" s="6">
        <v>1521540.6289706603</v>
      </c>
      <c r="K153" s="6">
        <v>3139906.570694</v>
      </c>
      <c r="L153" s="6">
        <v>3139906.570694</v>
      </c>
      <c r="M153" s="6">
        <v>3139906.570694</v>
      </c>
      <c r="N153" s="6">
        <v>3485711.2590964227</v>
      </c>
      <c r="O153" s="6">
        <v>3485711.2590964227</v>
      </c>
      <c r="P153" s="6">
        <v>3485711.2590964227</v>
      </c>
      <c r="Q153" s="6">
        <v>5416377.564572251</v>
      </c>
      <c r="R153" s="6">
        <v>5416377.564572251</v>
      </c>
      <c r="S153" s="6">
        <v>5416377.564572251</v>
      </c>
      <c r="T153" s="22"/>
    </row>
    <row r="154" spans="1:20" ht="15">
      <c r="A154" s="76"/>
      <c r="B154" s="77"/>
      <c r="C154" s="5" t="s">
        <v>27</v>
      </c>
      <c r="D154" s="19">
        <v>52263461</v>
      </c>
      <c r="E154" s="19">
        <v>0</v>
      </c>
      <c r="F154" s="19">
        <v>885253.93</v>
      </c>
      <c r="G154" s="19">
        <v>51378207.07</v>
      </c>
      <c r="H154" s="19">
        <v>133595</v>
      </c>
      <c r="I154" s="19">
        <v>3708767.31447758</v>
      </c>
      <c r="J154" s="19">
        <v>1921181.1572387894</v>
      </c>
      <c r="K154" s="19">
        <v>3964619.297210958</v>
      </c>
      <c r="L154" s="19">
        <v>3964619.297210958</v>
      </c>
      <c r="M154" s="19">
        <v>3964619.297210958</v>
      </c>
      <c r="N154" s="19">
        <v>4401251.378401591</v>
      </c>
      <c r="O154" s="19">
        <v>4401251.378401591</v>
      </c>
      <c r="P154" s="19">
        <v>4401251.378401591</v>
      </c>
      <c r="Q154" s="19">
        <v>6839017.190481996</v>
      </c>
      <c r="R154" s="19">
        <v>6839017.190481996</v>
      </c>
      <c r="S154" s="19">
        <v>6839017.190481996</v>
      </c>
      <c r="T154" s="22"/>
    </row>
    <row r="155" spans="1:20" ht="15">
      <c r="A155" s="76" t="s">
        <v>125</v>
      </c>
      <c r="B155" s="77" t="s">
        <v>126</v>
      </c>
      <c r="C155" s="7" t="s">
        <v>25</v>
      </c>
      <c r="D155" s="6">
        <v>55640475</v>
      </c>
      <c r="E155" s="6">
        <v>4230000</v>
      </c>
      <c r="F155" s="6">
        <v>325885.03</v>
      </c>
      <c r="G155" s="6">
        <v>51084589.97</v>
      </c>
      <c r="H155" s="6">
        <v>642631</v>
      </c>
      <c r="I155" s="6">
        <v>6542895.91335258</v>
      </c>
      <c r="J155" s="6">
        <v>3510201.9566762913</v>
      </c>
      <c r="K155" s="6">
        <v>3510416.219686529</v>
      </c>
      <c r="L155" s="6">
        <v>3510416.219686529</v>
      </c>
      <c r="M155" s="6">
        <v>3510416.219686529</v>
      </c>
      <c r="N155" s="6">
        <v>3897026.02802205</v>
      </c>
      <c r="O155" s="6">
        <v>3897026.02802205</v>
      </c>
      <c r="P155" s="6">
        <v>3897026.02802205</v>
      </c>
      <c r="Q155" s="6">
        <v>6055511.452281796</v>
      </c>
      <c r="R155" s="6">
        <v>6055511.452281796</v>
      </c>
      <c r="S155" s="6">
        <v>6055511.452281796</v>
      </c>
      <c r="T155" s="22"/>
    </row>
    <row r="156" spans="1:20" ht="15">
      <c r="A156" s="76"/>
      <c r="B156" s="77"/>
      <c r="C156" s="7" t="s">
        <v>26</v>
      </c>
      <c r="D156" s="6">
        <v>170284187</v>
      </c>
      <c r="E156" s="6">
        <v>0</v>
      </c>
      <c r="F156" s="6">
        <v>5161699.0699999975</v>
      </c>
      <c r="G156" s="6">
        <v>165122487.93</v>
      </c>
      <c r="H156" s="6">
        <v>709891</v>
      </c>
      <c r="I156" s="6">
        <v>11638932.773289585</v>
      </c>
      <c r="J156" s="6">
        <v>6174411.886644794</v>
      </c>
      <c r="K156" s="6">
        <v>12741740.8933488</v>
      </c>
      <c r="L156" s="6">
        <v>12741740.8933488</v>
      </c>
      <c r="M156" s="6">
        <v>12741740.8933488</v>
      </c>
      <c r="N156" s="6">
        <v>14145016.322131706</v>
      </c>
      <c r="O156" s="6">
        <v>14145016.322131706</v>
      </c>
      <c r="P156" s="6">
        <v>14145016.322131706</v>
      </c>
      <c r="Q156" s="6">
        <v>21979660.207874704</v>
      </c>
      <c r="R156" s="6">
        <v>21979660.207874704</v>
      </c>
      <c r="S156" s="6">
        <v>21979660.207874704</v>
      </c>
      <c r="T156" s="22"/>
    </row>
    <row r="157" spans="1:20" ht="15">
      <c r="A157" s="76"/>
      <c r="B157" s="77"/>
      <c r="C157" s="5" t="s">
        <v>27</v>
      </c>
      <c r="D157" s="19">
        <v>225924662</v>
      </c>
      <c r="E157" s="19">
        <v>4230000</v>
      </c>
      <c r="F157" s="19">
        <v>5487584.099999998</v>
      </c>
      <c r="G157" s="19">
        <v>216207077.9</v>
      </c>
      <c r="H157" s="19">
        <v>1352522</v>
      </c>
      <c r="I157" s="19">
        <v>18181828.686642166</v>
      </c>
      <c r="J157" s="19">
        <v>9684613.843321085</v>
      </c>
      <c r="K157" s="19">
        <v>16252157.113035329</v>
      </c>
      <c r="L157" s="19">
        <v>16252157.113035329</v>
      </c>
      <c r="M157" s="19">
        <v>16252157.113035329</v>
      </c>
      <c r="N157" s="19">
        <v>18042042.350153755</v>
      </c>
      <c r="O157" s="19">
        <v>18042042.350153755</v>
      </c>
      <c r="P157" s="19">
        <v>18042042.350153755</v>
      </c>
      <c r="Q157" s="19">
        <v>28035171.6601565</v>
      </c>
      <c r="R157" s="19">
        <v>28035171.6601565</v>
      </c>
      <c r="S157" s="19">
        <v>28035171.6601565</v>
      </c>
      <c r="T157" s="22"/>
    </row>
    <row r="158" spans="1:20" ht="15">
      <c r="A158" s="76" t="s">
        <v>127</v>
      </c>
      <c r="B158" s="77" t="s">
        <v>128</v>
      </c>
      <c r="C158" s="7" t="s">
        <v>25</v>
      </c>
      <c r="D158" s="6">
        <v>120941007</v>
      </c>
      <c r="E158" s="6">
        <v>80000</v>
      </c>
      <c r="F158" s="6">
        <v>2113913.1500000004</v>
      </c>
      <c r="G158" s="6">
        <v>118747093.85</v>
      </c>
      <c r="H158" s="6">
        <v>1510763</v>
      </c>
      <c r="I158" s="6">
        <v>4869838.02489233</v>
      </c>
      <c r="J158" s="6">
        <v>3940300.512446165</v>
      </c>
      <c r="K158" s="6">
        <v>9163165.602957087</v>
      </c>
      <c r="L158" s="6">
        <v>9163165.602957087</v>
      </c>
      <c r="M158" s="6">
        <v>9163165.602957087</v>
      </c>
      <c r="N158" s="6">
        <v>10172324.810331214</v>
      </c>
      <c r="O158" s="6">
        <v>10172324.810331214</v>
      </c>
      <c r="P158" s="6">
        <v>10172324.810331214</v>
      </c>
      <c r="Q158" s="6">
        <v>16806573.6909322</v>
      </c>
      <c r="R158" s="6">
        <v>16806573.6909322</v>
      </c>
      <c r="S158" s="6">
        <v>16806573.6909322</v>
      </c>
      <c r="T158" s="22"/>
    </row>
    <row r="159" spans="1:20" ht="15">
      <c r="A159" s="76"/>
      <c r="B159" s="77"/>
      <c r="C159" s="7" t="s">
        <v>26</v>
      </c>
      <c r="D159" s="6">
        <v>45000000</v>
      </c>
      <c r="E159" s="6">
        <v>0</v>
      </c>
      <c r="F159" s="6">
        <v>1862053.36</v>
      </c>
      <c r="G159" s="6">
        <v>43137946.64</v>
      </c>
      <c r="H159" s="6">
        <v>0</v>
      </c>
      <c r="I159" s="6">
        <v>3226107.5258553345</v>
      </c>
      <c r="J159" s="6">
        <v>1613053.7629276672</v>
      </c>
      <c r="K159" s="6">
        <v>3328756.4016780043</v>
      </c>
      <c r="L159" s="6">
        <v>3328756.4016780043</v>
      </c>
      <c r="M159" s="6">
        <v>3328756.4016780043</v>
      </c>
      <c r="N159" s="6">
        <v>3695359.52961611</v>
      </c>
      <c r="O159" s="6">
        <v>3695359.52961611</v>
      </c>
      <c r="P159" s="6">
        <v>3695359.52961611</v>
      </c>
      <c r="Q159" s="6">
        <v>5742145.852444886</v>
      </c>
      <c r="R159" s="6">
        <v>5742145.852444886</v>
      </c>
      <c r="S159" s="6">
        <v>5742145.852444886</v>
      </c>
      <c r="T159" s="22"/>
    </row>
    <row r="160" spans="1:20" ht="15">
      <c r="A160" s="76"/>
      <c r="B160" s="77"/>
      <c r="C160" s="5" t="s">
        <v>27</v>
      </c>
      <c r="D160" s="19">
        <v>165941007</v>
      </c>
      <c r="E160" s="19">
        <v>80000</v>
      </c>
      <c r="F160" s="19">
        <v>3975966.5100000007</v>
      </c>
      <c r="G160" s="19">
        <v>161885040.49</v>
      </c>
      <c r="H160" s="19">
        <v>1510763</v>
      </c>
      <c r="I160" s="19">
        <v>8095945.550747665</v>
      </c>
      <c r="J160" s="19">
        <v>5553354.275373832</v>
      </c>
      <c r="K160" s="19">
        <v>12491922.004635092</v>
      </c>
      <c r="L160" s="19">
        <v>12491922.004635092</v>
      </c>
      <c r="M160" s="19">
        <v>12491922.004635092</v>
      </c>
      <c r="N160" s="19">
        <v>13867684.339947324</v>
      </c>
      <c r="O160" s="19">
        <v>13867684.339947324</v>
      </c>
      <c r="P160" s="19">
        <v>13867684.339947324</v>
      </c>
      <c r="Q160" s="19">
        <v>22548719.543377087</v>
      </c>
      <c r="R160" s="19">
        <v>22548719.543377087</v>
      </c>
      <c r="S160" s="19">
        <v>22548719.543377087</v>
      </c>
      <c r="T160" s="22"/>
    </row>
    <row r="161" spans="1:20" ht="15">
      <c r="A161" s="76" t="s">
        <v>129</v>
      </c>
      <c r="B161" s="77" t="s">
        <v>130</v>
      </c>
      <c r="C161" s="7" t="s">
        <v>25</v>
      </c>
      <c r="D161" s="6">
        <v>305953804</v>
      </c>
      <c r="E161" s="6">
        <v>1730000</v>
      </c>
      <c r="F161" s="6">
        <v>10527977.5</v>
      </c>
      <c r="G161" s="6">
        <v>293695826.5</v>
      </c>
      <c r="H161" s="6">
        <v>3602798</v>
      </c>
      <c r="I161" s="6">
        <v>11361490.752339013</v>
      </c>
      <c r="J161" s="6">
        <v>12982144.376169506</v>
      </c>
      <c r="K161" s="6">
        <v>23663152.485367984</v>
      </c>
      <c r="L161" s="6">
        <v>23663152.485367984</v>
      </c>
      <c r="M161" s="6">
        <v>24063152.485367984</v>
      </c>
      <c r="N161" s="6">
        <v>25159094.38904287</v>
      </c>
      <c r="O161" s="6">
        <v>25159094.38904287</v>
      </c>
      <c r="P161" s="6">
        <v>25159094.38904287</v>
      </c>
      <c r="Q161" s="6">
        <v>39094217.58275298</v>
      </c>
      <c r="R161" s="6">
        <v>39094217.58275298</v>
      </c>
      <c r="S161" s="6">
        <v>40694217.58275298</v>
      </c>
      <c r="T161" s="22"/>
    </row>
    <row r="162" spans="1:20" ht="15">
      <c r="A162" s="76"/>
      <c r="B162" s="77"/>
      <c r="C162" s="7" t="s">
        <v>26</v>
      </c>
      <c r="D162" s="6">
        <v>45000000</v>
      </c>
      <c r="E162" s="6">
        <v>0</v>
      </c>
      <c r="F162" s="6">
        <v>18148501.66</v>
      </c>
      <c r="G162" s="6">
        <v>26851498.34</v>
      </c>
      <c r="H162" s="6">
        <v>0</v>
      </c>
      <c r="I162" s="6">
        <v>2008111.8278087336</v>
      </c>
      <c r="J162" s="6">
        <v>1004055.9139043665</v>
      </c>
      <c r="K162" s="6">
        <v>2072006.2950571934</v>
      </c>
      <c r="L162" s="6">
        <v>2072006.2950571934</v>
      </c>
      <c r="M162" s="6">
        <v>2072006.2950571934</v>
      </c>
      <c r="N162" s="6">
        <v>2300200.820944549</v>
      </c>
      <c r="O162" s="6">
        <v>2300200.820944549</v>
      </c>
      <c r="P162" s="6">
        <v>2300200.820944549</v>
      </c>
      <c r="Q162" s="6">
        <v>3574236.416760558</v>
      </c>
      <c r="R162" s="6">
        <v>3574236.416760558</v>
      </c>
      <c r="S162" s="6">
        <v>3574236.416760558</v>
      </c>
      <c r="T162" s="22"/>
    </row>
    <row r="163" spans="1:20" ht="15">
      <c r="A163" s="76"/>
      <c r="B163" s="77"/>
      <c r="C163" s="5" t="s">
        <v>27</v>
      </c>
      <c r="D163" s="19">
        <v>350953804</v>
      </c>
      <c r="E163" s="19">
        <v>1730000</v>
      </c>
      <c r="F163" s="19">
        <v>28676479.16</v>
      </c>
      <c r="G163" s="19">
        <v>320547324.84</v>
      </c>
      <c r="H163" s="19">
        <v>3602798</v>
      </c>
      <c r="I163" s="19">
        <v>13369602.580147747</v>
      </c>
      <c r="J163" s="19">
        <v>13986200.290073873</v>
      </c>
      <c r="K163" s="19">
        <v>25735158.780425176</v>
      </c>
      <c r="L163" s="19">
        <v>25735158.780425176</v>
      </c>
      <c r="M163" s="19">
        <v>26135158.780425176</v>
      </c>
      <c r="N163" s="19">
        <v>27459295.209987417</v>
      </c>
      <c r="O163" s="19">
        <v>27459295.209987417</v>
      </c>
      <c r="P163" s="19">
        <v>27459295.209987417</v>
      </c>
      <c r="Q163" s="19">
        <v>42668453.99951354</v>
      </c>
      <c r="R163" s="19">
        <v>42668453.99951354</v>
      </c>
      <c r="S163" s="19">
        <v>44268453.99951354</v>
      </c>
      <c r="T163" s="22"/>
    </row>
    <row r="164" spans="1:20" ht="15">
      <c r="A164" s="76" t="s">
        <v>131</v>
      </c>
      <c r="B164" s="77" t="s">
        <v>132</v>
      </c>
      <c r="C164" s="7" t="s">
        <v>25</v>
      </c>
      <c r="D164" s="6">
        <v>438053</v>
      </c>
      <c r="E164" s="6">
        <v>20000</v>
      </c>
      <c r="F164" s="6">
        <v>9408.07</v>
      </c>
      <c r="G164" s="6">
        <v>408644.93</v>
      </c>
      <c r="H164" s="6">
        <v>6726</v>
      </c>
      <c r="I164" s="6">
        <v>45719.61863636364</v>
      </c>
      <c r="J164" s="6">
        <v>35619.93113636364</v>
      </c>
      <c r="K164" s="6">
        <v>35619.93113636364</v>
      </c>
      <c r="L164" s="6">
        <v>35619.93113636364</v>
      </c>
      <c r="M164" s="6">
        <v>35619.93113636364</v>
      </c>
      <c r="N164" s="6">
        <v>35619.93113636364</v>
      </c>
      <c r="O164" s="6">
        <v>35619.93113636364</v>
      </c>
      <c r="P164" s="6">
        <v>35619.93113636364</v>
      </c>
      <c r="Q164" s="6">
        <v>35619.93113636364</v>
      </c>
      <c r="R164" s="6">
        <v>35619.93113636364</v>
      </c>
      <c r="S164" s="6">
        <v>35619.93113636364</v>
      </c>
      <c r="T164" s="22"/>
    </row>
    <row r="165" spans="1:20" ht="15">
      <c r="A165" s="76"/>
      <c r="B165" s="77"/>
      <c r="C165" s="7" t="s">
        <v>26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22"/>
    </row>
    <row r="166" spans="1:20" ht="15">
      <c r="A166" s="76"/>
      <c r="B166" s="77"/>
      <c r="C166" s="5" t="s">
        <v>27</v>
      </c>
      <c r="D166" s="19">
        <v>438053</v>
      </c>
      <c r="E166" s="19">
        <v>20000</v>
      </c>
      <c r="F166" s="19">
        <v>9408.07</v>
      </c>
      <c r="G166" s="19">
        <v>408644.93</v>
      </c>
      <c r="H166" s="19">
        <v>6726</v>
      </c>
      <c r="I166" s="19">
        <v>45719.61863636364</v>
      </c>
      <c r="J166" s="19">
        <v>35619.93113636364</v>
      </c>
      <c r="K166" s="19">
        <v>35619.93113636364</v>
      </c>
      <c r="L166" s="19">
        <v>35619.93113636364</v>
      </c>
      <c r="M166" s="19">
        <v>35619.93113636364</v>
      </c>
      <c r="N166" s="19">
        <v>35619.93113636364</v>
      </c>
      <c r="O166" s="19">
        <v>35619.93113636364</v>
      </c>
      <c r="P166" s="19">
        <v>35619.93113636364</v>
      </c>
      <c r="Q166" s="19">
        <v>35619.93113636364</v>
      </c>
      <c r="R166" s="19">
        <v>35619.93113636364</v>
      </c>
      <c r="S166" s="19">
        <v>35619.93113636364</v>
      </c>
      <c r="T166" s="22"/>
    </row>
    <row r="167" spans="1:20" ht="15">
      <c r="A167" s="76" t="s">
        <v>133</v>
      </c>
      <c r="B167" s="77" t="s">
        <v>134</v>
      </c>
      <c r="C167" s="7" t="s">
        <v>25</v>
      </c>
      <c r="D167" s="6">
        <v>1300000</v>
      </c>
      <c r="E167" s="6">
        <v>1300000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22"/>
    </row>
    <row r="168" spans="1:20" ht="15">
      <c r="A168" s="76"/>
      <c r="B168" s="77"/>
      <c r="C168" s="7" t="s">
        <v>26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22"/>
    </row>
    <row r="169" spans="1:20" ht="15">
      <c r="A169" s="76"/>
      <c r="B169" s="77"/>
      <c r="C169" s="5" t="s">
        <v>27</v>
      </c>
      <c r="D169" s="19">
        <v>1300000</v>
      </c>
      <c r="E169" s="19">
        <v>1300000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19">
        <v>0</v>
      </c>
      <c r="Q169" s="19">
        <v>0</v>
      </c>
      <c r="R169" s="19">
        <v>0</v>
      </c>
      <c r="S169" s="19">
        <v>0</v>
      </c>
      <c r="T169" s="22"/>
    </row>
    <row r="170" spans="1:20" ht="15">
      <c r="A170" s="76" t="s">
        <v>135</v>
      </c>
      <c r="B170" s="77" t="s">
        <v>136</v>
      </c>
      <c r="C170" s="7" t="s">
        <v>25</v>
      </c>
      <c r="D170" s="6">
        <v>551200</v>
      </c>
      <c r="E170" s="6">
        <v>261000</v>
      </c>
      <c r="F170" s="6">
        <v>44571.51</v>
      </c>
      <c r="G170" s="6">
        <v>245628.49</v>
      </c>
      <c r="H170" s="6">
        <v>3628</v>
      </c>
      <c r="I170" s="6">
        <v>14741.532670771594</v>
      </c>
      <c r="J170" s="6">
        <v>9184.766335385797</v>
      </c>
      <c r="K170" s="6">
        <v>18954.017801205235</v>
      </c>
      <c r="L170" s="6">
        <v>18954.017801205235</v>
      </c>
      <c r="M170" s="6">
        <v>18954.017801205235</v>
      </c>
      <c r="N170" s="6">
        <v>21041.464695611096</v>
      </c>
      <c r="O170" s="6">
        <v>21041.464695611096</v>
      </c>
      <c r="P170" s="6">
        <v>21041.464695611096</v>
      </c>
      <c r="Q170" s="6">
        <v>32695.914501131207</v>
      </c>
      <c r="R170" s="6">
        <v>32695.914501131207</v>
      </c>
      <c r="S170" s="6">
        <v>32695.914501131207</v>
      </c>
      <c r="T170" s="22"/>
    </row>
    <row r="171" spans="1:20" ht="15">
      <c r="A171" s="76"/>
      <c r="B171" s="77"/>
      <c r="C171" s="7" t="s">
        <v>26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22"/>
    </row>
    <row r="172" spans="1:20" ht="15">
      <c r="A172" s="76"/>
      <c r="B172" s="77"/>
      <c r="C172" s="5" t="s">
        <v>27</v>
      </c>
      <c r="D172" s="19">
        <v>551200</v>
      </c>
      <c r="E172" s="19">
        <v>261000</v>
      </c>
      <c r="F172" s="19">
        <v>44571.51</v>
      </c>
      <c r="G172" s="19">
        <v>245628.49</v>
      </c>
      <c r="H172" s="19">
        <v>3628</v>
      </c>
      <c r="I172" s="19">
        <v>14741.532670771594</v>
      </c>
      <c r="J172" s="19">
        <v>9184.766335385797</v>
      </c>
      <c r="K172" s="19">
        <v>18954.017801205235</v>
      </c>
      <c r="L172" s="19">
        <v>18954.017801205235</v>
      </c>
      <c r="M172" s="19">
        <v>18954.017801205235</v>
      </c>
      <c r="N172" s="19">
        <v>21041.464695611096</v>
      </c>
      <c r="O172" s="19">
        <v>21041.464695611096</v>
      </c>
      <c r="P172" s="19">
        <v>21041.464695611096</v>
      </c>
      <c r="Q172" s="19">
        <v>32695.914501131207</v>
      </c>
      <c r="R172" s="19">
        <v>32695.914501131207</v>
      </c>
      <c r="S172" s="19">
        <v>32695.914501131207</v>
      </c>
      <c r="T172" s="22"/>
    </row>
    <row r="173" spans="1:20" ht="15">
      <c r="A173" s="76" t="s">
        <v>137</v>
      </c>
      <c r="B173" s="77" t="s">
        <v>138</v>
      </c>
      <c r="C173" s="7" t="s">
        <v>25</v>
      </c>
      <c r="D173" s="6">
        <v>722886</v>
      </c>
      <c r="E173" s="6">
        <v>100000</v>
      </c>
      <c r="F173" s="6">
        <v>267133.2</v>
      </c>
      <c r="G173" s="6">
        <v>355752.8</v>
      </c>
      <c r="H173" s="6">
        <v>7787</v>
      </c>
      <c r="I173" s="6">
        <v>59421.97045454546</v>
      </c>
      <c r="J173" s="6">
        <v>32022.710227272728</v>
      </c>
      <c r="K173" s="6">
        <v>28582.982954545456</v>
      </c>
      <c r="L173" s="6">
        <v>28582.982954545456</v>
      </c>
      <c r="M173" s="6">
        <v>28582.982954545456</v>
      </c>
      <c r="N173" s="6">
        <v>28549.982954545456</v>
      </c>
      <c r="O173" s="6">
        <v>28549.982954545456</v>
      </c>
      <c r="P173" s="6">
        <v>28549.982954545456</v>
      </c>
      <c r="Q173" s="6">
        <v>28373.982954545456</v>
      </c>
      <c r="R173" s="6">
        <v>28373.982954545456</v>
      </c>
      <c r="S173" s="6">
        <v>28373.982954545456</v>
      </c>
      <c r="T173" s="22"/>
    </row>
    <row r="174" spans="1:20" ht="15">
      <c r="A174" s="76"/>
      <c r="B174" s="77"/>
      <c r="C174" s="7" t="s">
        <v>26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22"/>
    </row>
    <row r="175" spans="1:20" ht="15">
      <c r="A175" s="76"/>
      <c r="B175" s="77"/>
      <c r="C175" s="5" t="s">
        <v>27</v>
      </c>
      <c r="D175" s="19">
        <v>722886</v>
      </c>
      <c r="E175" s="19">
        <v>100000</v>
      </c>
      <c r="F175" s="19">
        <v>267133.2</v>
      </c>
      <c r="G175" s="19">
        <v>355752.8</v>
      </c>
      <c r="H175" s="19">
        <v>7787</v>
      </c>
      <c r="I175" s="19">
        <v>59421.97045454546</v>
      </c>
      <c r="J175" s="19">
        <v>32022.710227272728</v>
      </c>
      <c r="K175" s="19">
        <v>28582.982954545456</v>
      </c>
      <c r="L175" s="19">
        <v>28582.982954545456</v>
      </c>
      <c r="M175" s="19">
        <v>28582.982954545456</v>
      </c>
      <c r="N175" s="19">
        <v>28549.982954545456</v>
      </c>
      <c r="O175" s="19">
        <v>28549.982954545456</v>
      </c>
      <c r="P175" s="19">
        <v>28549.982954545456</v>
      </c>
      <c r="Q175" s="19">
        <v>28373.982954545456</v>
      </c>
      <c r="R175" s="19">
        <v>28373.982954545456</v>
      </c>
      <c r="S175" s="19">
        <v>28373.982954545456</v>
      </c>
      <c r="T175" s="22"/>
    </row>
    <row r="176" spans="1:20" ht="15">
      <c r="A176" s="76" t="s">
        <v>139</v>
      </c>
      <c r="B176" s="77" t="s">
        <v>140</v>
      </c>
      <c r="C176" s="7" t="s">
        <v>25</v>
      </c>
      <c r="D176" s="6">
        <v>3847113</v>
      </c>
      <c r="E176" s="6">
        <v>0</v>
      </c>
      <c r="F176" s="6">
        <v>136960.15</v>
      </c>
      <c r="G176" s="6">
        <v>3710152.85</v>
      </c>
      <c r="H176" s="6">
        <v>232929</v>
      </c>
      <c r="I176" s="6">
        <v>275209.92</v>
      </c>
      <c r="J176" s="6">
        <v>254500</v>
      </c>
      <c r="K176" s="6">
        <v>276500</v>
      </c>
      <c r="L176" s="6">
        <v>254500</v>
      </c>
      <c r="M176" s="6">
        <v>276500</v>
      </c>
      <c r="N176" s="6">
        <v>254499.99999999997</v>
      </c>
      <c r="O176" s="6">
        <v>276500</v>
      </c>
      <c r="P176" s="6">
        <v>254499.99999999997</v>
      </c>
      <c r="Q176" s="6">
        <v>276500</v>
      </c>
      <c r="R176" s="6">
        <v>254499.99999999997</v>
      </c>
      <c r="S176" s="6">
        <v>823513.93</v>
      </c>
      <c r="T176" s="22"/>
    </row>
    <row r="177" spans="1:20" ht="15">
      <c r="A177" s="76"/>
      <c r="B177" s="77"/>
      <c r="C177" s="7" t="s">
        <v>26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22"/>
    </row>
    <row r="178" spans="1:20" ht="15">
      <c r="A178" s="76"/>
      <c r="B178" s="77"/>
      <c r="C178" s="5" t="s">
        <v>27</v>
      </c>
      <c r="D178" s="19">
        <v>3847113</v>
      </c>
      <c r="E178" s="19">
        <v>0</v>
      </c>
      <c r="F178" s="19">
        <v>136960.15</v>
      </c>
      <c r="G178" s="19">
        <v>3710152.85</v>
      </c>
      <c r="H178" s="19">
        <v>232929</v>
      </c>
      <c r="I178" s="19">
        <v>275209.92</v>
      </c>
      <c r="J178" s="19">
        <v>254500</v>
      </c>
      <c r="K178" s="19">
        <v>276500</v>
      </c>
      <c r="L178" s="19">
        <v>254500</v>
      </c>
      <c r="M178" s="19">
        <v>276500</v>
      </c>
      <c r="N178" s="19">
        <v>254499.99999999997</v>
      </c>
      <c r="O178" s="19">
        <v>276500</v>
      </c>
      <c r="P178" s="19">
        <v>254499.99999999997</v>
      </c>
      <c r="Q178" s="19">
        <v>276500</v>
      </c>
      <c r="R178" s="19">
        <v>254499.99999999997</v>
      </c>
      <c r="S178" s="19">
        <v>823513.93</v>
      </c>
      <c r="T178" s="22"/>
    </row>
    <row r="179" spans="1:20" ht="15">
      <c r="A179" s="80" t="s">
        <v>141</v>
      </c>
      <c r="B179" s="83" t="s">
        <v>142</v>
      </c>
      <c r="C179" s="47" t="s">
        <v>25</v>
      </c>
      <c r="D179" s="46">
        <v>1592335692</v>
      </c>
      <c r="E179" s="46">
        <v>136969579</v>
      </c>
      <c r="F179" s="46">
        <v>233675515.73000002</v>
      </c>
      <c r="G179" s="46">
        <v>1221690597.27</v>
      </c>
      <c r="H179" s="46">
        <v>14061573</v>
      </c>
      <c r="I179" s="46">
        <v>15031800.137288004</v>
      </c>
      <c r="J179" s="46">
        <v>130031800.137288</v>
      </c>
      <c r="K179" s="46">
        <v>87395178.94245037</v>
      </c>
      <c r="L179" s="46">
        <v>87395178.94245037</v>
      </c>
      <c r="M179" s="46">
        <v>87395178.94245037</v>
      </c>
      <c r="N179" s="46">
        <v>147104373.46458644</v>
      </c>
      <c r="O179" s="46">
        <v>147104373.46458644</v>
      </c>
      <c r="P179" s="46">
        <v>147104373.46458644</v>
      </c>
      <c r="Q179" s="46">
        <v>116355588.25810453</v>
      </c>
      <c r="R179" s="46">
        <v>116355588.25810453</v>
      </c>
      <c r="S179" s="46">
        <v>126355590.25810453</v>
      </c>
      <c r="T179" s="22"/>
    </row>
    <row r="180" spans="1:20" ht="15">
      <c r="A180" s="81"/>
      <c r="B180" s="84"/>
      <c r="C180" s="47" t="s">
        <v>26</v>
      </c>
      <c r="D180" s="46">
        <v>910985311</v>
      </c>
      <c r="E180" s="46">
        <v>0</v>
      </c>
      <c r="F180" s="46">
        <v>96008104.44999999</v>
      </c>
      <c r="G180" s="46">
        <v>814977206.55</v>
      </c>
      <c r="H180" s="46">
        <v>0</v>
      </c>
      <c r="I180" s="46">
        <v>60944042.52982272</v>
      </c>
      <c r="J180" s="46">
        <v>61450556.26491135</v>
      </c>
      <c r="K180" s="46">
        <v>60196132.829513825</v>
      </c>
      <c r="L180" s="46">
        <v>60196132.829513825</v>
      </c>
      <c r="M180" s="46">
        <v>60196132.829513825</v>
      </c>
      <c r="N180" s="46">
        <v>66825663.255671725</v>
      </c>
      <c r="O180" s="46">
        <v>66825663.255671725</v>
      </c>
      <c r="P180" s="46">
        <v>66825663.255671725</v>
      </c>
      <c r="Q180" s="46">
        <v>103839072.49990308</v>
      </c>
      <c r="R180" s="46">
        <v>103839072.49990308</v>
      </c>
      <c r="S180" s="46">
        <v>103839074.49990308</v>
      </c>
      <c r="T180" s="22"/>
    </row>
    <row r="181" spans="1:20" ht="15">
      <c r="A181" s="82"/>
      <c r="B181" s="85"/>
      <c r="C181" s="45" t="s">
        <v>27</v>
      </c>
      <c r="D181" s="67">
        <v>2503321003</v>
      </c>
      <c r="E181" s="67">
        <v>136969579</v>
      </c>
      <c r="F181" s="67">
        <v>329683620.18</v>
      </c>
      <c r="G181" s="67">
        <v>2036667803.82</v>
      </c>
      <c r="H181" s="67">
        <v>14061573</v>
      </c>
      <c r="I181" s="67">
        <v>75975842.66711073</v>
      </c>
      <c r="J181" s="67">
        <v>191482356.40219936</v>
      </c>
      <c r="K181" s="67">
        <v>147591311.7719642</v>
      </c>
      <c r="L181" s="67">
        <v>147591311.7719642</v>
      </c>
      <c r="M181" s="67">
        <v>147591311.7719642</v>
      </c>
      <c r="N181" s="67">
        <v>213930036.72025818</v>
      </c>
      <c r="O181" s="67">
        <v>213930036.72025818</v>
      </c>
      <c r="P181" s="67">
        <v>213930036.72025818</v>
      </c>
      <c r="Q181" s="67">
        <v>220194660.75800762</v>
      </c>
      <c r="R181" s="67">
        <v>220194660.75800762</v>
      </c>
      <c r="S181" s="67">
        <v>230194664.75800762</v>
      </c>
      <c r="T181" s="22"/>
    </row>
    <row r="182" spans="1:20" ht="15">
      <c r="A182" s="76" t="s">
        <v>143</v>
      </c>
      <c r="B182" s="77" t="s">
        <v>144</v>
      </c>
      <c r="C182" s="7" t="s">
        <v>25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22"/>
    </row>
    <row r="183" spans="1:20" ht="15">
      <c r="A183" s="76"/>
      <c r="B183" s="77"/>
      <c r="C183" s="7" t="s">
        <v>26</v>
      </c>
      <c r="D183" s="6">
        <v>10456958</v>
      </c>
      <c r="E183" s="6">
        <v>0</v>
      </c>
      <c r="F183" s="6">
        <v>220346.21000000002</v>
      </c>
      <c r="G183" s="6">
        <v>10236611.79</v>
      </c>
      <c r="H183" s="6">
        <v>0</v>
      </c>
      <c r="I183" s="6">
        <v>2573569</v>
      </c>
      <c r="J183" s="6">
        <v>811529</v>
      </c>
      <c r="K183" s="6">
        <v>811529</v>
      </c>
      <c r="L183" s="6">
        <v>811529</v>
      </c>
      <c r="M183" s="6">
        <v>811529</v>
      </c>
      <c r="N183" s="6">
        <v>811529</v>
      </c>
      <c r="O183" s="6">
        <v>811529</v>
      </c>
      <c r="P183" s="6">
        <v>811529</v>
      </c>
      <c r="Q183" s="6">
        <v>811529</v>
      </c>
      <c r="R183" s="6">
        <v>811529</v>
      </c>
      <c r="S183" s="6">
        <v>359281.79</v>
      </c>
      <c r="T183" s="22"/>
    </row>
    <row r="184" spans="1:20" ht="15">
      <c r="A184" s="76"/>
      <c r="B184" s="77"/>
      <c r="C184" s="5" t="s">
        <v>27</v>
      </c>
      <c r="D184" s="19">
        <v>10456958</v>
      </c>
      <c r="E184" s="19">
        <v>0</v>
      </c>
      <c r="F184" s="19">
        <v>220346.21000000002</v>
      </c>
      <c r="G184" s="19">
        <v>10236611.79</v>
      </c>
      <c r="H184" s="19">
        <v>0</v>
      </c>
      <c r="I184" s="19">
        <v>2573569</v>
      </c>
      <c r="J184" s="19">
        <v>811529</v>
      </c>
      <c r="K184" s="19">
        <v>811529</v>
      </c>
      <c r="L184" s="19">
        <v>811529</v>
      </c>
      <c r="M184" s="19">
        <v>811529</v>
      </c>
      <c r="N184" s="19">
        <v>811529</v>
      </c>
      <c r="O184" s="19">
        <v>811529</v>
      </c>
      <c r="P184" s="19">
        <v>811529</v>
      </c>
      <c r="Q184" s="19">
        <v>811529</v>
      </c>
      <c r="R184" s="19">
        <v>811529</v>
      </c>
      <c r="S184" s="19">
        <v>359281.79</v>
      </c>
      <c r="T184" s="22"/>
    </row>
    <row r="185" spans="1:20" ht="15">
      <c r="A185" s="76" t="s">
        <v>145</v>
      </c>
      <c r="B185" s="77" t="s">
        <v>146</v>
      </c>
      <c r="C185" s="7" t="s">
        <v>25</v>
      </c>
      <c r="D185" s="6">
        <v>17819746</v>
      </c>
      <c r="E185" s="6">
        <v>0</v>
      </c>
      <c r="F185" s="6">
        <v>380333.64</v>
      </c>
      <c r="G185" s="6">
        <v>17439412.36</v>
      </c>
      <c r="H185" s="6">
        <v>222747</v>
      </c>
      <c r="I185" s="6">
        <v>2040326.85</v>
      </c>
      <c r="J185" s="6">
        <v>293257.77366107004</v>
      </c>
      <c r="K185" s="6">
        <v>1345719.025972918</v>
      </c>
      <c r="L185" s="6">
        <v>1345719.025972918</v>
      </c>
      <c r="M185" s="6">
        <v>1345719.025972918</v>
      </c>
      <c r="N185" s="6">
        <v>1493925.9671593625</v>
      </c>
      <c r="O185" s="6">
        <v>1493925.9671593625</v>
      </c>
      <c r="P185" s="6">
        <v>1493925.9671593625</v>
      </c>
      <c r="Q185" s="6">
        <v>2121381.9189806962</v>
      </c>
      <c r="R185" s="6">
        <v>2121381.9189806962</v>
      </c>
      <c r="S185" s="6">
        <v>2121381.9189806962</v>
      </c>
      <c r="T185" s="22"/>
    </row>
    <row r="186" spans="1:20" ht="15">
      <c r="A186" s="76"/>
      <c r="B186" s="77"/>
      <c r="C186" s="7" t="s">
        <v>26</v>
      </c>
      <c r="D186" s="6">
        <v>11160346</v>
      </c>
      <c r="E186" s="6">
        <v>0</v>
      </c>
      <c r="F186" s="6">
        <v>884430.76</v>
      </c>
      <c r="G186" s="6">
        <v>10275915.24</v>
      </c>
      <c r="H186" s="6">
        <v>0</v>
      </c>
      <c r="I186" s="6">
        <v>800000</v>
      </c>
      <c r="J186" s="6">
        <v>356469.80423174985</v>
      </c>
      <c r="K186" s="6">
        <v>792620.7605720373</v>
      </c>
      <c r="L186" s="6">
        <v>792620.7605720373</v>
      </c>
      <c r="M186" s="6">
        <v>792620.7605720373</v>
      </c>
      <c r="N186" s="6">
        <v>879913.7958773277</v>
      </c>
      <c r="O186" s="6">
        <v>879913.7958773277</v>
      </c>
      <c r="P186" s="6">
        <v>879913.7958773277</v>
      </c>
      <c r="Q186" s="6">
        <v>1367280.5888067186</v>
      </c>
      <c r="R186" s="6">
        <v>1367280.5888067186</v>
      </c>
      <c r="S186" s="6">
        <v>1367280.5888067186</v>
      </c>
      <c r="T186" s="22"/>
    </row>
    <row r="187" spans="1:20" ht="15">
      <c r="A187" s="76"/>
      <c r="B187" s="77"/>
      <c r="C187" s="5" t="s">
        <v>27</v>
      </c>
      <c r="D187" s="19">
        <v>28980092</v>
      </c>
      <c r="E187" s="19">
        <v>0</v>
      </c>
      <c r="F187" s="19">
        <v>1264764.4</v>
      </c>
      <c r="G187" s="19">
        <v>27715327.6</v>
      </c>
      <c r="H187" s="19">
        <v>222747</v>
      </c>
      <c r="I187" s="19">
        <v>2840326.85</v>
      </c>
      <c r="J187" s="19">
        <v>649727.5778928199</v>
      </c>
      <c r="K187" s="19">
        <v>2138339.7865449553</v>
      </c>
      <c r="L187" s="19">
        <v>2138339.7865449553</v>
      </c>
      <c r="M187" s="19">
        <v>2138339.7865449553</v>
      </c>
      <c r="N187" s="19">
        <v>2373839.76303669</v>
      </c>
      <c r="O187" s="19">
        <v>2373839.76303669</v>
      </c>
      <c r="P187" s="19">
        <v>2373839.76303669</v>
      </c>
      <c r="Q187" s="19">
        <v>3488662.507787415</v>
      </c>
      <c r="R187" s="19">
        <v>3488662.507787415</v>
      </c>
      <c r="S187" s="19">
        <v>3488662.507787415</v>
      </c>
      <c r="T187" s="22"/>
    </row>
    <row r="188" spans="1:20" ht="15">
      <c r="A188" s="76" t="s">
        <v>147</v>
      </c>
      <c r="B188" s="77" t="s">
        <v>148</v>
      </c>
      <c r="C188" s="7" t="s">
        <v>25</v>
      </c>
      <c r="D188" s="6">
        <v>7513802</v>
      </c>
      <c r="E188" s="6">
        <v>0</v>
      </c>
      <c r="F188" s="6">
        <v>411933.11</v>
      </c>
      <c r="G188" s="6">
        <v>7101868.89</v>
      </c>
      <c r="H188" s="6">
        <v>93923</v>
      </c>
      <c r="I188" s="6">
        <v>437196.22236053064</v>
      </c>
      <c r="J188" s="6">
        <v>265559.6111802654</v>
      </c>
      <c r="K188" s="6">
        <v>548018.4703447295</v>
      </c>
      <c r="L188" s="6">
        <v>548018.4703447295</v>
      </c>
      <c r="M188" s="6">
        <v>548018.4703447295</v>
      </c>
      <c r="N188" s="6">
        <v>608372.9274311534</v>
      </c>
      <c r="O188" s="6">
        <v>608372.9274311534</v>
      </c>
      <c r="P188" s="6">
        <v>608372.9274311534</v>
      </c>
      <c r="Q188" s="6">
        <v>945338.621043852</v>
      </c>
      <c r="R188" s="6">
        <v>945338.621043852</v>
      </c>
      <c r="S188" s="6">
        <v>945338.621043852</v>
      </c>
      <c r="T188" s="22"/>
    </row>
    <row r="189" spans="1:20" ht="15">
      <c r="A189" s="76"/>
      <c r="B189" s="77"/>
      <c r="C189" s="7" t="s">
        <v>26</v>
      </c>
      <c r="D189" s="6">
        <v>48295000</v>
      </c>
      <c r="E189" s="6">
        <v>0</v>
      </c>
      <c r="F189" s="6">
        <v>0</v>
      </c>
      <c r="G189" s="6">
        <v>48295000</v>
      </c>
      <c r="H189" s="6">
        <v>0</v>
      </c>
      <c r="I189" s="6">
        <v>3611782.0873910603</v>
      </c>
      <c r="J189" s="6">
        <v>1805891.0436955295</v>
      </c>
      <c r="K189" s="6">
        <v>3726702.4265353214</v>
      </c>
      <c r="L189" s="6">
        <v>3726702.4265353214</v>
      </c>
      <c r="M189" s="6">
        <v>3726702.4265353214</v>
      </c>
      <c r="N189" s="6">
        <v>4137132.209193396</v>
      </c>
      <c r="O189" s="6">
        <v>4137132.209193396</v>
      </c>
      <c r="P189" s="6">
        <v>4137132.209193396</v>
      </c>
      <c r="Q189" s="6">
        <v>6428607.653909087</v>
      </c>
      <c r="R189" s="6">
        <v>6428607.653909087</v>
      </c>
      <c r="S189" s="6">
        <v>6428607.653909087</v>
      </c>
      <c r="T189" s="22"/>
    </row>
    <row r="190" spans="1:20" ht="15">
      <c r="A190" s="76"/>
      <c r="B190" s="77"/>
      <c r="C190" s="5" t="s">
        <v>27</v>
      </c>
      <c r="D190" s="19">
        <v>55808802</v>
      </c>
      <c r="E190" s="19">
        <v>0</v>
      </c>
      <c r="F190" s="19">
        <v>411933.11</v>
      </c>
      <c r="G190" s="19">
        <v>55396868.89</v>
      </c>
      <c r="H190" s="19">
        <v>93923</v>
      </c>
      <c r="I190" s="19">
        <v>4048978.3097515907</v>
      </c>
      <c r="J190" s="19">
        <v>2071450.654875795</v>
      </c>
      <c r="K190" s="19">
        <v>4274720.896880051</v>
      </c>
      <c r="L190" s="19">
        <v>4274720.896880051</v>
      </c>
      <c r="M190" s="19">
        <v>4274720.896880051</v>
      </c>
      <c r="N190" s="19">
        <v>4745505.1366245495</v>
      </c>
      <c r="O190" s="19">
        <v>4745505.1366245495</v>
      </c>
      <c r="P190" s="19">
        <v>4745505.1366245495</v>
      </c>
      <c r="Q190" s="19">
        <v>7373946.274952939</v>
      </c>
      <c r="R190" s="19">
        <v>7373946.274952939</v>
      </c>
      <c r="S190" s="19">
        <v>7373946.274952939</v>
      </c>
      <c r="T190" s="22"/>
    </row>
    <row r="191" spans="1:20" ht="15">
      <c r="A191" s="76" t="s">
        <v>149</v>
      </c>
      <c r="B191" s="77" t="s">
        <v>150</v>
      </c>
      <c r="C191" s="7" t="s">
        <v>25</v>
      </c>
      <c r="D191" s="6">
        <v>11913271</v>
      </c>
      <c r="E191" s="6">
        <v>3610000</v>
      </c>
      <c r="F191" s="6">
        <v>436574.74000000005</v>
      </c>
      <c r="G191" s="6">
        <v>7866696.26</v>
      </c>
      <c r="H191" s="6">
        <v>103791</v>
      </c>
      <c r="I191" s="6">
        <v>484526.47880348365</v>
      </c>
      <c r="J191" s="6">
        <v>294158.7394017419</v>
      </c>
      <c r="K191" s="6">
        <v>607036.6713108673</v>
      </c>
      <c r="L191" s="6">
        <v>607036.6713108673</v>
      </c>
      <c r="M191" s="6">
        <v>607036.6713108672</v>
      </c>
      <c r="N191" s="6">
        <v>673890.9302658085</v>
      </c>
      <c r="O191" s="6">
        <v>673890.9302658085</v>
      </c>
      <c r="P191" s="6">
        <v>673890.9302658085</v>
      </c>
      <c r="Q191" s="6">
        <v>1047145.7456882489</v>
      </c>
      <c r="R191" s="6">
        <v>1047145.7456882489</v>
      </c>
      <c r="S191" s="6">
        <v>1047145.7456882489</v>
      </c>
      <c r="T191" s="22"/>
    </row>
    <row r="192" spans="1:20" ht="15">
      <c r="A192" s="76"/>
      <c r="B192" s="77"/>
      <c r="C192" s="7" t="s">
        <v>26</v>
      </c>
      <c r="D192" s="6">
        <v>388468201</v>
      </c>
      <c r="E192" s="6">
        <v>0</v>
      </c>
      <c r="F192" s="6">
        <v>33150</v>
      </c>
      <c r="G192" s="6">
        <v>388435051</v>
      </c>
      <c r="H192" s="6">
        <v>0</v>
      </c>
      <c r="I192" s="6">
        <v>29049441.128825612</v>
      </c>
      <c r="J192" s="6">
        <v>14524720.564412802</v>
      </c>
      <c r="K192" s="6">
        <v>29973741.528379153</v>
      </c>
      <c r="L192" s="6">
        <v>29973741.528379153</v>
      </c>
      <c r="M192" s="6">
        <v>29973741.528379153</v>
      </c>
      <c r="N192" s="6">
        <v>33274814.383927517</v>
      </c>
      <c r="O192" s="6">
        <v>33274814.383927517</v>
      </c>
      <c r="P192" s="6">
        <v>33274814.383927517</v>
      </c>
      <c r="Q192" s="6">
        <v>51705073.85661387</v>
      </c>
      <c r="R192" s="6">
        <v>51705073.85661387</v>
      </c>
      <c r="S192" s="6">
        <v>51705073.85661387</v>
      </c>
      <c r="T192" s="22"/>
    </row>
    <row r="193" spans="1:20" ht="15">
      <c r="A193" s="76"/>
      <c r="B193" s="77"/>
      <c r="C193" s="5" t="s">
        <v>27</v>
      </c>
      <c r="D193" s="19">
        <v>400381472</v>
      </c>
      <c r="E193" s="19">
        <v>3610000</v>
      </c>
      <c r="F193" s="19">
        <v>469724.74000000005</v>
      </c>
      <c r="G193" s="19">
        <v>396301747.26</v>
      </c>
      <c r="H193" s="19">
        <v>103791</v>
      </c>
      <c r="I193" s="19">
        <v>29533967.607629094</v>
      </c>
      <c r="J193" s="19">
        <v>14818879.303814545</v>
      </c>
      <c r="K193" s="19">
        <v>30580778.19969002</v>
      </c>
      <c r="L193" s="19">
        <v>30580778.19969002</v>
      </c>
      <c r="M193" s="19">
        <v>30580778.19969002</v>
      </c>
      <c r="N193" s="19">
        <v>33948705.31419332</v>
      </c>
      <c r="O193" s="19">
        <v>33948705.31419332</v>
      </c>
      <c r="P193" s="19">
        <v>33948705.31419332</v>
      </c>
      <c r="Q193" s="19">
        <v>52752219.60230212</v>
      </c>
      <c r="R193" s="19">
        <v>52752219.60230212</v>
      </c>
      <c r="S193" s="19">
        <v>52752219.60230212</v>
      </c>
      <c r="T193" s="22"/>
    </row>
    <row r="194" spans="1:20" ht="15">
      <c r="A194" s="76" t="s">
        <v>151</v>
      </c>
      <c r="B194" s="77" t="s">
        <v>152</v>
      </c>
      <c r="C194" s="7" t="s">
        <v>25</v>
      </c>
      <c r="D194" s="6">
        <v>216000000</v>
      </c>
      <c r="E194" s="6">
        <v>0</v>
      </c>
      <c r="F194" s="6">
        <v>0</v>
      </c>
      <c r="G194" s="6">
        <v>216000000</v>
      </c>
      <c r="H194" s="6">
        <v>24000000</v>
      </c>
      <c r="I194" s="6">
        <v>24000000.363636363</v>
      </c>
      <c r="J194" s="6">
        <v>25200000.363636363</v>
      </c>
      <c r="K194" s="6">
        <v>16259337.363636363</v>
      </c>
      <c r="L194" s="6">
        <v>16259337.363636363</v>
      </c>
      <c r="M194" s="6">
        <v>16259337.363636363</v>
      </c>
      <c r="N194" s="6">
        <v>16247851.363636363</v>
      </c>
      <c r="O194" s="6">
        <v>16247851.363636363</v>
      </c>
      <c r="P194" s="6">
        <v>16247851.363636363</v>
      </c>
      <c r="Q194" s="6">
        <v>16183720.363636363</v>
      </c>
      <c r="R194" s="6">
        <v>16183720.363636363</v>
      </c>
      <c r="S194" s="6">
        <v>12910992.363636363</v>
      </c>
      <c r="T194" s="22"/>
    </row>
    <row r="195" spans="1:20" ht="15">
      <c r="A195" s="76"/>
      <c r="B195" s="77"/>
      <c r="C195" s="7" t="s">
        <v>26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22"/>
    </row>
    <row r="196" spans="1:20" ht="15">
      <c r="A196" s="76"/>
      <c r="B196" s="77"/>
      <c r="C196" s="5" t="s">
        <v>27</v>
      </c>
      <c r="D196" s="19">
        <v>216000000</v>
      </c>
      <c r="E196" s="19">
        <v>0</v>
      </c>
      <c r="F196" s="19">
        <v>0</v>
      </c>
      <c r="G196" s="19">
        <v>216000000</v>
      </c>
      <c r="H196" s="19">
        <v>24000000</v>
      </c>
      <c r="I196" s="19">
        <v>24000000.363636363</v>
      </c>
      <c r="J196" s="19">
        <v>25200000.363636363</v>
      </c>
      <c r="K196" s="19">
        <v>16259337.363636363</v>
      </c>
      <c r="L196" s="19">
        <v>16259337.363636363</v>
      </c>
      <c r="M196" s="19">
        <v>16259337.363636363</v>
      </c>
      <c r="N196" s="19">
        <v>16247851.363636363</v>
      </c>
      <c r="O196" s="19">
        <v>16247851.363636363</v>
      </c>
      <c r="P196" s="19">
        <v>16247851.363636363</v>
      </c>
      <c r="Q196" s="19">
        <v>16183720.363636363</v>
      </c>
      <c r="R196" s="19">
        <v>16183720.363636363</v>
      </c>
      <c r="S196" s="19">
        <v>12910992.363636363</v>
      </c>
      <c r="T196" s="22"/>
    </row>
    <row r="197" spans="1:20" ht="15">
      <c r="A197" s="76" t="s">
        <v>153</v>
      </c>
      <c r="B197" s="77" t="s">
        <v>154</v>
      </c>
      <c r="C197" s="7" t="s">
        <v>25</v>
      </c>
      <c r="D197" s="6">
        <v>21634822</v>
      </c>
      <c r="E197" s="6">
        <v>0</v>
      </c>
      <c r="F197" s="6">
        <v>605098.68</v>
      </c>
      <c r="G197" s="6">
        <v>21029723.32</v>
      </c>
      <c r="H197" s="6">
        <v>270435</v>
      </c>
      <c r="I197" s="6">
        <v>1302290.4993263497</v>
      </c>
      <c r="J197" s="6">
        <v>786362.7496631746</v>
      </c>
      <c r="K197" s="6">
        <v>1622766.7652140064</v>
      </c>
      <c r="L197" s="6">
        <v>1622766.7652140064</v>
      </c>
      <c r="M197" s="6">
        <v>1622766.7652140064</v>
      </c>
      <c r="N197" s="6">
        <v>1801485.5719556368</v>
      </c>
      <c r="O197" s="6">
        <v>1801485.5719556368</v>
      </c>
      <c r="P197" s="6">
        <v>1801485.5719556368</v>
      </c>
      <c r="Q197" s="6">
        <v>2799292.686500516</v>
      </c>
      <c r="R197" s="6">
        <v>2799292.686500516</v>
      </c>
      <c r="S197" s="6">
        <v>2799292.686500516</v>
      </c>
      <c r="T197" s="22"/>
    </row>
    <row r="198" spans="1:20" ht="15">
      <c r="A198" s="76"/>
      <c r="B198" s="77"/>
      <c r="C198" s="7" t="s">
        <v>26</v>
      </c>
      <c r="D198" s="6">
        <v>0</v>
      </c>
      <c r="E198" s="6">
        <v>0</v>
      </c>
      <c r="F198" s="6">
        <v>179155.28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22"/>
    </row>
    <row r="199" spans="1:20" ht="15">
      <c r="A199" s="76"/>
      <c r="B199" s="77"/>
      <c r="C199" s="5" t="s">
        <v>27</v>
      </c>
      <c r="D199" s="19">
        <v>21634822</v>
      </c>
      <c r="E199" s="19">
        <v>0</v>
      </c>
      <c r="F199" s="19">
        <v>784253.9600000001</v>
      </c>
      <c r="G199" s="19">
        <v>21029723.32</v>
      </c>
      <c r="H199" s="19">
        <v>270435</v>
      </c>
      <c r="I199" s="19">
        <v>1302290.4993263497</v>
      </c>
      <c r="J199" s="19">
        <v>786362.7496631746</v>
      </c>
      <c r="K199" s="19">
        <v>1622766.7652140064</v>
      </c>
      <c r="L199" s="19">
        <v>1622766.7652140064</v>
      </c>
      <c r="M199" s="19">
        <v>1622766.7652140064</v>
      </c>
      <c r="N199" s="19">
        <v>1801485.5719556368</v>
      </c>
      <c r="O199" s="19">
        <v>1801485.5719556368</v>
      </c>
      <c r="P199" s="19">
        <v>1801485.5719556368</v>
      </c>
      <c r="Q199" s="19">
        <v>2799292.686500516</v>
      </c>
      <c r="R199" s="19">
        <v>2799292.686500516</v>
      </c>
      <c r="S199" s="19">
        <v>2799292.686500516</v>
      </c>
      <c r="T199" s="22"/>
    </row>
    <row r="200" spans="1:20" ht="15">
      <c r="A200" s="76" t="s">
        <v>155</v>
      </c>
      <c r="B200" s="77" t="s">
        <v>156</v>
      </c>
      <c r="C200" s="7" t="s">
        <v>25</v>
      </c>
      <c r="D200" s="6">
        <v>207505033</v>
      </c>
      <c r="E200" s="6">
        <v>20000</v>
      </c>
      <c r="F200" s="6">
        <v>2759012.56</v>
      </c>
      <c r="G200" s="6">
        <v>204726020.44</v>
      </c>
      <c r="H200" s="6">
        <v>2593513</v>
      </c>
      <c r="I200" s="6">
        <v>4717094.173580039</v>
      </c>
      <c r="J200" s="6">
        <v>5655303.5867900215</v>
      </c>
      <c r="K200" s="6">
        <v>15797762.856375769</v>
      </c>
      <c r="L200" s="6">
        <v>15797762.856375769</v>
      </c>
      <c r="M200" s="6">
        <v>15797762.856375769</v>
      </c>
      <c r="N200" s="6">
        <v>17537604.580646228</v>
      </c>
      <c r="O200" s="6">
        <v>17537604.580646228</v>
      </c>
      <c r="P200" s="6">
        <v>17537604.580646228</v>
      </c>
      <c r="Q200" s="6">
        <v>30751335.78952132</v>
      </c>
      <c r="R200" s="6">
        <v>30751335.78952132</v>
      </c>
      <c r="S200" s="6">
        <v>30251335.78952132</v>
      </c>
      <c r="T200" s="22"/>
    </row>
    <row r="201" spans="1:20" ht="15">
      <c r="A201" s="76"/>
      <c r="B201" s="77"/>
      <c r="C201" s="7" t="s">
        <v>26</v>
      </c>
      <c r="D201" s="6">
        <v>18000000</v>
      </c>
      <c r="E201" s="6">
        <v>0</v>
      </c>
      <c r="F201" s="6">
        <v>7764730.48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22"/>
    </row>
    <row r="202" spans="1:20" ht="15">
      <c r="A202" s="76"/>
      <c r="B202" s="77"/>
      <c r="C202" s="5" t="s">
        <v>27</v>
      </c>
      <c r="D202" s="19">
        <v>225505033</v>
      </c>
      <c r="E202" s="19">
        <v>20000</v>
      </c>
      <c r="F202" s="19">
        <v>10523743.040000001</v>
      </c>
      <c r="G202" s="19">
        <v>204726020.44</v>
      </c>
      <c r="H202" s="19">
        <v>2593513</v>
      </c>
      <c r="I202" s="19">
        <v>4717094.173580039</v>
      </c>
      <c r="J202" s="19">
        <v>5655303.5867900215</v>
      </c>
      <c r="K202" s="19">
        <v>15797762.856375769</v>
      </c>
      <c r="L202" s="19">
        <v>15797762.856375769</v>
      </c>
      <c r="M202" s="19">
        <v>15797762.856375769</v>
      </c>
      <c r="N202" s="19">
        <v>17537604.580646228</v>
      </c>
      <c r="O202" s="19">
        <v>17537604.580646228</v>
      </c>
      <c r="P202" s="19">
        <v>17537604.580646228</v>
      </c>
      <c r="Q202" s="19">
        <v>30751335.78952132</v>
      </c>
      <c r="R202" s="19">
        <v>30751335.78952132</v>
      </c>
      <c r="S202" s="19">
        <v>30251335.78952132</v>
      </c>
      <c r="T202" s="22"/>
    </row>
    <row r="203" spans="1:20" ht="15">
      <c r="A203" s="76" t="s">
        <v>157</v>
      </c>
      <c r="B203" s="77" t="s">
        <v>158</v>
      </c>
      <c r="C203" s="7" t="s">
        <v>25</v>
      </c>
      <c r="D203" s="6">
        <v>44953000</v>
      </c>
      <c r="E203" s="6">
        <v>12860000</v>
      </c>
      <c r="F203" s="6">
        <v>4448929.98</v>
      </c>
      <c r="G203" s="6">
        <v>27644070.02</v>
      </c>
      <c r="H203" s="6">
        <v>165650</v>
      </c>
      <c r="I203" s="6">
        <v>492694.9759247388</v>
      </c>
      <c r="J203" s="6">
        <v>329172.48796236934</v>
      </c>
      <c r="K203" s="6">
        <v>2316866.4268097295</v>
      </c>
      <c r="L203" s="6">
        <v>2316866.4268097295</v>
      </c>
      <c r="M203" s="6">
        <v>2316866.4268097295</v>
      </c>
      <c r="N203" s="6">
        <v>2572027.9275597</v>
      </c>
      <c r="O203" s="6">
        <v>2572027.9275597</v>
      </c>
      <c r="P203" s="6">
        <v>2572027.9275597</v>
      </c>
      <c r="Q203" s="6">
        <v>3996623.1643348676</v>
      </c>
      <c r="R203" s="6">
        <v>3996623.1643348676</v>
      </c>
      <c r="S203" s="6">
        <v>3996623.1643348676</v>
      </c>
      <c r="T203" s="22"/>
    </row>
    <row r="204" spans="1:20" ht="15">
      <c r="A204" s="76"/>
      <c r="B204" s="77"/>
      <c r="C204" s="7" t="s">
        <v>26</v>
      </c>
      <c r="D204" s="6">
        <v>46133000</v>
      </c>
      <c r="E204" s="6">
        <v>0</v>
      </c>
      <c r="F204" s="6">
        <v>493991.1599999999</v>
      </c>
      <c r="G204" s="6">
        <v>45639008.84</v>
      </c>
      <c r="H204" s="6">
        <v>0</v>
      </c>
      <c r="I204" s="6">
        <v>3413151.5605051094</v>
      </c>
      <c r="J204" s="6">
        <v>1706575.780252555</v>
      </c>
      <c r="K204" s="6">
        <v>3521751.8374302723</v>
      </c>
      <c r="L204" s="6">
        <v>3521751.8374302723</v>
      </c>
      <c r="M204" s="6">
        <v>3521751.8374302723</v>
      </c>
      <c r="N204" s="6">
        <v>3909609.9693058524</v>
      </c>
      <c r="O204" s="6">
        <v>3909609.9693058524</v>
      </c>
      <c r="P204" s="6">
        <v>3909609.9693058524</v>
      </c>
      <c r="Q204" s="6">
        <v>6075065.35967799</v>
      </c>
      <c r="R204" s="6">
        <v>6075065.35967799</v>
      </c>
      <c r="S204" s="6">
        <v>6075065.35967799</v>
      </c>
      <c r="T204" s="22"/>
    </row>
    <row r="205" spans="1:20" ht="15">
      <c r="A205" s="76"/>
      <c r="B205" s="77"/>
      <c r="C205" s="5" t="s">
        <v>27</v>
      </c>
      <c r="D205" s="19">
        <v>91086000</v>
      </c>
      <c r="E205" s="19">
        <v>12860000</v>
      </c>
      <c r="F205" s="19">
        <v>4942921.140000001</v>
      </c>
      <c r="G205" s="19">
        <v>73283078.86</v>
      </c>
      <c r="H205" s="19">
        <v>165650</v>
      </c>
      <c r="I205" s="19">
        <v>3905846.536429848</v>
      </c>
      <c r="J205" s="19">
        <v>2035748.2682149243</v>
      </c>
      <c r="K205" s="19">
        <v>5838618.264240002</v>
      </c>
      <c r="L205" s="19">
        <v>5838618.264240002</v>
      </c>
      <c r="M205" s="19">
        <v>5838618.264240002</v>
      </c>
      <c r="N205" s="19">
        <v>6481637.896865552</v>
      </c>
      <c r="O205" s="19">
        <v>6481637.896865552</v>
      </c>
      <c r="P205" s="19">
        <v>6481637.896865552</v>
      </c>
      <c r="Q205" s="19">
        <v>10071688.524012858</v>
      </c>
      <c r="R205" s="19">
        <v>10071688.524012858</v>
      </c>
      <c r="S205" s="19">
        <v>10071688.524012858</v>
      </c>
      <c r="T205" s="22"/>
    </row>
    <row r="206" spans="1:20" ht="15">
      <c r="A206" s="76" t="s">
        <v>159</v>
      </c>
      <c r="B206" s="77" t="s">
        <v>160</v>
      </c>
      <c r="C206" s="7" t="s">
        <v>25</v>
      </c>
      <c r="D206" s="6">
        <v>14432027</v>
      </c>
      <c r="E206" s="6">
        <v>6100000</v>
      </c>
      <c r="F206" s="6">
        <v>466112.38</v>
      </c>
      <c r="G206" s="6">
        <v>7865914.62</v>
      </c>
      <c r="H206" s="6">
        <v>255150</v>
      </c>
      <c r="I206" s="6">
        <v>358109.023200403</v>
      </c>
      <c r="J206" s="6">
        <v>294129.5116002015</v>
      </c>
      <c r="K206" s="6">
        <v>606976.3557567794</v>
      </c>
      <c r="L206" s="6">
        <v>606976.3557567794</v>
      </c>
      <c r="M206" s="6">
        <v>606976.3557567794</v>
      </c>
      <c r="N206" s="6">
        <v>673823.9720295523</v>
      </c>
      <c r="O206" s="6">
        <v>673823.9720295523</v>
      </c>
      <c r="P206" s="6">
        <v>673823.9720295523</v>
      </c>
      <c r="Q206" s="6">
        <v>1047041.700613467</v>
      </c>
      <c r="R206" s="6">
        <v>1047041.700613467</v>
      </c>
      <c r="S206" s="6">
        <v>1022041.700613467</v>
      </c>
      <c r="T206" s="22"/>
    </row>
    <row r="207" spans="1:20" ht="15">
      <c r="A207" s="76"/>
      <c r="B207" s="77"/>
      <c r="C207" s="7" t="s">
        <v>26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22"/>
    </row>
    <row r="208" spans="1:20" ht="15">
      <c r="A208" s="76"/>
      <c r="B208" s="77"/>
      <c r="C208" s="5" t="s">
        <v>27</v>
      </c>
      <c r="D208" s="19">
        <v>14432027</v>
      </c>
      <c r="E208" s="19">
        <v>6100000</v>
      </c>
      <c r="F208" s="19">
        <v>466112.38</v>
      </c>
      <c r="G208" s="19">
        <v>7865914.62</v>
      </c>
      <c r="H208" s="19">
        <v>255150</v>
      </c>
      <c r="I208" s="19">
        <v>358109.023200403</v>
      </c>
      <c r="J208" s="19">
        <v>294129.5116002015</v>
      </c>
      <c r="K208" s="19">
        <v>606976.3557567794</v>
      </c>
      <c r="L208" s="19">
        <v>606976.3557567794</v>
      </c>
      <c r="M208" s="19">
        <v>606976.3557567794</v>
      </c>
      <c r="N208" s="19">
        <v>673823.9720295523</v>
      </c>
      <c r="O208" s="19">
        <v>673823.9720295523</v>
      </c>
      <c r="P208" s="19">
        <v>673823.9720295523</v>
      </c>
      <c r="Q208" s="19">
        <v>1047041.700613467</v>
      </c>
      <c r="R208" s="19">
        <v>1047041.700613467</v>
      </c>
      <c r="S208" s="19">
        <v>1022041.700613467</v>
      </c>
      <c r="T208" s="22"/>
    </row>
    <row r="209" spans="1:20" ht="15">
      <c r="A209" s="76" t="s">
        <v>161</v>
      </c>
      <c r="B209" s="77" t="s">
        <v>162</v>
      </c>
      <c r="C209" s="7" t="s">
        <v>25</v>
      </c>
      <c r="D209" s="6">
        <v>3671200</v>
      </c>
      <c r="E209" s="6">
        <v>150000</v>
      </c>
      <c r="F209" s="6">
        <v>75936.92</v>
      </c>
      <c r="G209" s="6">
        <v>3445263.08</v>
      </c>
      <c r="H209" s="6">
        <v>126153</v>
      </c>
      <c r="I209" s="6">
        <v>131503.8895060307</v>
      </c>
      <c r="J209" s="6">
        <v>128828.44475301536</v>
      </c>
      <c r="K209" s="6">
        <v>265855.0632630408</v>
      </c>
      <c r="L209" s="6">
        <v>265855.0632630408</v>
      </c>
      <c r="M209" s="6">
        <v>265855.0632630408</v>
      </c>
      <c r="N209" s="6">
        <v>295134.25525236246</v>
      </c>
      <c r="O209" s="6">
        <v>295134.25525236246</v>
      </c>
      <c r="P209" s="6">
        <v>295134.25525236246</v>
      </c>
      <c r="Q209" s="6">
        <v>458603.2633982482</v>
      </c>
      <c r="R209" s="6">
        <v>458603.2633982482</v>
      </c>
      <c r="S209" s="6">
        <v>458603.2633982482</v>
      </c>
      <c r="T209" s="22"/>
    </row>
    <row r="210" spans="1:20" ht="15">
      <c r="A210" s="76"/>
      <c r="B210" s="77"/>
      <c r="C210" s="7" t="s">
        <v>26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22"/>
    </row>
    <row r="211" spans="1:20" ht="15">
      <c r="A211" s="76"/>
      <c r="B211" s="77"/>
      <c r="C211" s="5" t="s">
        <v>27</v>
      </c>
      <c r="D211" s="19">
        <v>3671200</v>
      </c>
      <c r="E211" s="19">
        <v>150000</v>
      </c>
      <c r="F211" s="19">
        <v>75936.92</v>
      </c>
      <c r="G211" s="19">
        <v>3445263.08</v>
      </c>
      <c r="H211" s="19">
        <v>126153</v>
      </c>
      <c r="I211" s="19">
        <v>131503.8895060307</v>
      </c>
      <c r="J211" s="19">
        <v>128828.44475301536</v>
      </c>
      <c r="K211" s="19">
        <v>265855.0632630408</v>
      </c>
      <c r="L211" s="19">
        <v>265855.0632630408</v>
      </c>
      <c r="M211" s="19">
        <v>265855.0632630408</v>
      </c>
      <c r="N211" s="19">
        <v>295134.25525236246</v>
      </c>
      <c r="O211" s="19">
        <v>295134.25525236246</v>
      </c>
      <c r="P211" s="19">
        <v>295134.25525236246</v>
      </c>
      <c r="Q211" s="19">
        <v>458603.2633982482</v>
      </c>
      <c r="R211" s="19">
        <v>458603.2633982482</v>
      </c>
      <c r="S211" s="19">
        <v>458603.2633982482</v>
      </c>
      <c r="T211" s="22"/>
    </row>
    <row r="212" spans="1:20" ht="15">
      <c r="A212" s="76" t="s">
        <v>163</v>
      </c>
      <c r="B212" s="77" t="s">
        <v>164</v>
      </c>
      <c r="C212" s="7" t="s">
        <v>25</v>
      </c>
      <c r="D212" s="6">
        <v>133415800</v>
      </c>
      <c r="E212" s="6">
        <v>17801000</v>
      </c>
      <c r="F212" s="6">
        <v>6972485.319999999</v>
      </c>
      <c r="G212" s="6">
        <v>108642314.68</v>
      </c>
      <c r="H212" s="6">
        <v>5000000</v>
      </c>
      <c r="I212" s="6">
        <v>2533946.6280662976</v>
      </c>
      <c r="J212" s="6">
        <v>4766973.314033147</v>
      </c>
      <c r="K212" s="6">
        <v>8199725.3645810215</v>
      </c>
      <c r="L212" s="6">
        <v>8199725.3645810215</v>
      </c>
      <c r="M212" s="6">
        <v>8199725.3645810215</v>
      </c>
      <c r="N212" s="6">
        <v>9102778.818830032</v>
      </c>
      <c r="O212" s="6">
        <v>9102778.818830032</v>
      </c>
      <c r="P212" s="6">
        <v>9102778.818830032</v>
      </c>
      <c r="Q212" s="6">
        <v>15144627.39588914</v>
      </c>
      <c r="R212" s="6">
        <v>15144627.39588914</v>
      </c>
      <c r="S212" s="6">
        <v>14144627.39588914</v>
      </c>
      <c r="T212" s="22"/>
    </row>
    <row r="213" spans="1:20" ht="15">
      <c r="A213" s="76"/>
      <c r="B213" s="77"/>
      <c r="C213" s="7" t="s">
        <v>26</v>
      </c>
      <c r="D213" s="6">
        <v>53540368</v>
      </c>
      <c r="E213" s="6">
        <v>0</v>
      </c>
      <c r="F213" s="6">
        <v>745599.49</v>
      </c>
      <c r="G213" s="6">
        <v>52794768.51</v>
      </c>
      <c r="H213" s="6">
        <v>0</v>
      </c>
      <c r="I213" s="6">
        <v>3948301.050054366</v>
      </c>
      <c r="J213" s="6">
        <v>1974150.525027183</v>
      </c>
      <c r="K213" s="6">
        <v>4073928.810737914</v>
      </c>
      <c r="L213" s="6">
        <v>4073928.810737914</v>
      </c>
      <c r="M213" s="6">
        <v>4073928.810737914</v>
      </c>
      <c r="N213" s="6">
        <v>4522599.384607728</v>
      </c>
      <c r="O213" s="6">
        <v>4522599.384607728</v>
      </c>
      <c r="P213" s="6">
        <v>4522599.384607728</v>
      </c>
      <c r="Q213" s="6">
        <v>7027577.449627175</v>
      </c>
      <c r="R213" s="6">
        <v>7027577.449627175</v>
      </c>
      <c r="S213" s="6">
        <v>7027577.449627175</v>
      </c>
      <c r="T213" s="22"/>
    </row>
    <row r="214" spans="1:20" ht="15">
      <c r="A214" s="76"/>
      <c r="B214" s="77"/>
      <c r="C214" s="5" t="s">
        <v>27</v>
      </c>
      <c r="D214" s="19">
        <v>186956168</v>
      </c>
      <c r="E214" s="19">
        <v>17801000</v>
      </c>
      <c r="F214" s="19">
        <v>7718084.81</v>
      </c>
      <c r="G214" s="19">
        <v>161437083.19</v>
      </c>
      <c r="H214" s="19">
        <v>5000000</v>
      </c>
      <c r="I214" s="19">
        <v>6482247.678120663</v>
      </c>
      <c r="J214" s="19">
        <v>6741123.83906033</v>
      </c>
      <c r="K214" s="19">
        <v>12273654.175318936</v>
      </c>
      <c r="L214" s="19">
        <v>12273654.175318936</v>
      </c>
      <c r="M214" s="19">
        <v>12273654.175318936</v>
      </c>
      <c r="N214" s="19">
        <v>13625378.20343776</v>
      </c>
      <c r="O214" s="19">
        <v>13625378.20343776</v>
      </c>
      <c r="P214" s="19">
        <v>13625378.20343776</v>
      </c>
      <c r="Q214" s="19">
        <v>22172204.845516317</v>
      </c>
      <c r="R214" s="19">
        <v>22172204.845516317</v>
      </c>
      <c r="S214" s="19">
        <v>21172204.845516317</v>
      </c>
      <c r="T214" s="22"/>
    </row>
    <row r="215" spans="1:20" ht="15">
      <c r="A215" s="76" t="s">
        <v>165</v>
      </c>
      <c r="B215" s="77" t="s">
        <v>94</v>
      </c>
      <c r="C215" s="7" t="s">
        <v>25</v>
      </c>
      <c r="D215" s="6">
        <v>400000</v>
      </c>
      <c r="E215" s="6">
        <v>400000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22"/>
    </row>
    <row r="216" spans="1:20" ht="15">
      <c r="A216" s="76"/>
      <c r="B216" s="77"/>
      <c r="C216" s="7" t="s">
        <v>26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22"/>
    </row>
    <row r="217" spans="1:20" ht="15">
      <c r="A217" s="76"/>
      <c r="B217" s="77"/>
      <c r="C217" s="5" t="s">
        <v>27</v>
      </c>
      <c r="D217" s="19">
        <v>400000</v>
      </c>
      <c r="E217" s="19">
        <v>400000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v>0</v>
      </c>
      <c r="Q217" s="19">
        <v>0</v>
      </c>
      <c r="R217" s="19">
        <v>0</v>
      </c>
      <c r="S217" s="19">
        <v>0</v>
      </c>
      <c r="T217" s="22"/>
    </row>
    <row r="218" spans="1:20" ht="15">
      <c r="A218" s="76" t="s">
        <v>166</v>
      </c>
      <c r="B218" s="77" t="s">
        <v>167</v>
      </c>
      <c r="C218" s="7" t="s">
        <v>25</v>
      </c>
      <c r="D218" s="6">
        <v>3889102</v>
      </c>
      <c r="E218" s="6">
        <v>1786000</v>
      </c>
      <c r="F218" s="6">
        <v>10666.72</v>
      </c>
      <c r="G218" s="6">
        <v>2092435.28</v>
      </c>
      <c r="H218" s="6">
        <v>26289</v>
      </c>
      <c r="I218" s="6">
        <v>130195.52765978046</v>
      </c>
      <c r="J218" s="6">
        <v>78242.26382989025</v>
      </c>
      <c r="K218" s="6">
        <v>161463.58081259168</v>
      </c>
      <c r="L218" s="6">
        <v>161463.58081259168</v>
      </c>
      <c r="M218" s="6">
        <v>161463.58081259168</v>
      </c>
      <c r="N218" s="6">
        <v>179245.91350120306</v>
      </c>
      <c r="O218" s="6">
        <v>179245.91350120306</v>
      </c>
      <c r="P218" s="6">
        <v>179245.91350120306</v>
      </c>
      <c r="Q218" s="6">
        <v>278526.66852298175</v>
      </c>
      <c r="R218" s="6">
        <v>278526.66852298175</v>
      </c>
      <c r="S218" s="6">
        <v>278526.66852298175</v>
      </c>
      <c r="T218" s="22"/>
    </row>
    <row r="219" spans="1:20" ht="15">
      <c r="A219" s="76"/>
      <c r="B219" s="77"/>
      <c r="C219" s="7" t="s">
        <v>26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22"/>
    </row>
    <row r="220" spans="1:20" ht="15">
      <c r="A220" s="76"/>
      <c r="B220" s="77"/>
      <c r="C220" s="5" t="s">
        <v>27</v>
      </c>
      <c r="D220" s="19">
        <v>3889102</v>
      </c>
      <c r="E220" s="19">
        <v>1786000</v>
      </c>
      <c r="F220" s="19">
        <v>10666.72</v>
      </c>
      <c r="G220" s="19">
        <v>2092435.28</v>
      </c>
      <c r="H220" s="19">
        <v>26289</v>
      </c>
      <c r="I220" s="19">
        <v>130195.52765978046</v>
      </c>
      <c r="J220" s="19">
        <v>78242.26382989025</v>
      </c>
      <c r="K220" s="19">
        <v>161463.58081259168</v>
      </c>
      <c r="L220" s="19">
        <v>161463.58081259168</v>
      </c>
      <c r="M220" s="19">
        <v>161463.58081259168</v>
      </c>
      <c r="N220" s="19">
        <v>179245.91350120306</v>
      </c>
      <c r="O220" s="19">
        <v>179245.91350120306</v>
      </c>
      <c r="P220" s="19">
        <v>179245.91350120306</v>
      </c>
      <c r="Q220" s="19">
        <v>278526.66852298175</v>
      </c>
      <c r="R220" s="19">
        <v>278526.66852298175</v>
      </c>
      <c r="S220" s="19">
        <v>278526.66852298175</v>
      </c>
      <c r="T220" s="22"/>
    </row>
    <row r="221" spans="1:20" ht="15">
      <c r="A221" s="76" t="s">
        <v>168</v>
      </c>
      <c r="B221" s="77" t="s">
        <v>169</v>
      </c>
      <c r="C221" s="7" t="s">
        <v>25</v>
      </c>
      <c r="D221" s="6">
        <v>304079501</v>
      </c>
      <c r="E221" s="6">
        <v>17726700</v>
      </c>
      <c r="F221" s="6">
        <v>1078102.6400000001</v>
      </c>
      <c r="G221" s="6">
        <v>285274698.36</v>
      </c>
      <c r="H221" s="6">
        <v>3579410</v>
      </c>
      <c r="I221" s="6">
        <v>26254206.549999997</v>
      </c>
      <c r="J221" s="6">
        <v>20254206.549999997</v>
      </c>
      <c r="K221" s="6">
        <v>19081075.46666667</v>
      </c>
      <c r="L221" s="6">
        <v>19081075.46666667</v>
      </c>
      <c r="M221" s="6">
        <v>19081075.46666667</v>
      </c>
      <c r="N221" s="6">
        <v>21466209.900000002</v>
      </c>
      <c r="O221" s="6">
        <v>21466209.900000002</v>
      </c>
      <c r="P221" s="6">
        <v>21466209.900000002</v>
      </c>
      <c r="Q221" s="6">
        <v>37848339.720000006</v>
      </c>
      <c r="R221" s="6">
        <v>37848339.720000006</v>
      </c>
      <c r="S221" s="6">
        <v>37848339.720000006</v>
      </c>
      <c r="T221" s="22"/>
    </row>
    <row r="222" spans="1:20" ht="15">
      <c r="A222" s="76"/>
      <c r="B222" s="77"/>
      <c r="C222" s="7" t="s">
        <v>26</v>
      </c>
      <c r="D222" s="6">
        <v>79597537</v>
      </c>
      <c r="E222" s="6">
        <v>0</v>
      </c>
      <c r="F222" s="6">
        <v>690731.95</v>
      </c>
      <c r="G222" s="6">
        <v>78906805.05</v>
      </c>
      <c r="H222" s="6">
        <v>0</v>
      </c>
      <c r="I222" s="6">
        <v>5901111.606850573</v>
      </c>
      <c r="J222" s="6">
        <v>2950555.803425287</v>
      </c>
      <c r="K222" s="6">
        <v>6088874.248886728</v>
      </c>
      <c r="L222" s="6">
        <v>6088874.248886728</v>
      </c>
      <c r="M222" s="6">
        <v>6088874.248886728</v>
      </c>
      <c r="N222" s="6">
        <v>6759455.113301565</v>
      </c>
      <c r="O222" s="6">
        <v>6759455.113301565</v>
      </c>
      <c r="P222" s="6">
        <v>6759455.113301565</v>
      </c>
      <c r="Q222" s="6">
        <v>10503383.184386421</v>
      </c>
      <c r="R222" s="6">
        <v>10503383.184386421</v>
      </c>
      <c r="S222" s="6">
        <v>10503383.184386421</v>
      </c>
      <c r="T222" s="22"/>
    </row>
    <row r="223" spans="1:20" ht="15">
      <c r="A223" s="76"/>
      <c r="B223" s="77"/>
      <c r="C223" s="5" t="s">
        <v>27</v>
      </c>
      <c r="D223" s="19">
        <v>383677038</v>
      </c>
      <c r="E223" s="19">
        <v>17726700</v>
      </c>
      <c r="F223" s="19">
        <v>1768834.59</v>
      </c>
      <c r="G223" s="19">
        <v>364181503.41</v>
      </c>
      <c r="H223" s="19">
        <v>3579410</v>
      </c>
      <c r="I223" s="19">
        <v>32155318.15685057</v>
      </c>
      <c r="J223" s="19">
        <v>23204762.353425283</v>
      </c>
      <c r="K223" s="19">
        <v>25169949.715553395</v>
      </c>
      <c r="L223" s="19">
        <v>25169949.715553395</v>
      </c>
      <c r="M223" s="19">
        <v>25169949.715553395</v>
      </c>
      <c r="N223" s="19">
        <v>28225665.013301566</v>
      </c>
      <c r="O223" s="19">
        <v>28225665.013301566</v>
      </c>
      <c r="P223" s="19">
        <v>28225665.013301566</v>
      </c>
      <c r="Q223" s="19">
        <v>48351722.90438643</v>
      </c>
      <c r="R223" s="19">
        <v>48351722.90438643</v>
      </c>
      <c r="S223" s="19">
        <v>48351722.90438643</v>
      </c>
      <c r="T223" s="22"/>
    </row>
    <row r="224" spans="1:20" ht="15">
      <c r="A224" s="76" t="s">
        <v>170</v>
      </c>
      <c r="B224" s="77" t="s">
        <v>171</v>
      </c>
      <c r="C224" s="7" t="s">
        <v>25</v>
      </c>
      <c r="D224" s="6">
        <v>783083</v>
      </c>
      <c r="E224" s="6">
        <v>0</v>
      </c>
      <c r="F224" s="6">
        <v>30804.03</v>
      </c>
      <c r="G224" s="6">
        <v>752278.97</v>
      </c>
      <c r="H224" s="6">
        <v>30563.5625</v>
      </c>
      <c r="I224" s="6">
        <v>33696.25132269379</v>
      </c>
      <c r="J224" s="6">
        <v>28129.9069113469</v>
      </c>
      <c r="K224" s="6">
        <v>57354.89880796133</v>
      </c>
      <c r="L224" s="6">
        <v>57354.89880796133</v>
      </c>
      <c r="M224" s="6">
        <v>57354.89880796133</v>
      </c>
      <c r="N224" s="6">
        <v>63671.059469631065</v>
      </c>
      <c r="O224" s="6">
        <v>63671.059469631065</v>
      </c>
      <c r="P224" s="6">
        <v>63671.059469631065</v>
      </c>
      <c r="Q224" s="6">
        <v>98937.7914777274</v>
      </c>
      <c r="R224" s="6">
        <v>98937.7914777274</v>
      </c>
      <c r="S224" s="6">
        <v>98935.7914777274</v>
      </c>
      <c r="T224" s="22"/>
    </row>
    <row r="225" spans="1:20" ht="15">
      <c r="A225" s="76"/>
      <c r="B225" s="77"/>
      <c r="C225" s="7" t="s">
        <v>26</v>
      </c>
      <c r="D225" s="6">
        <v>319230</v>
      </c>
      <c r="E225" s="6">
        <v>0</v>
      </c>
      <c r="F225" s="6">
        <v>0</v>
      </c>
      <c r="G225" s="6">
        <v>319230</v>
      </c>
      <c r="H225" s="6">
        <v>0</v>
      </c>
      <c r="I225" s="6">
        <v>23873.88333694685</v>
      </c>
      <c r="J225" s="6">
        <v>11936.941668473424</v>
      </c>
      <c r="K225" s="6">
        <v>24633.50689766789</v>
      </c>
      <c r="L225" s="6">
        <v>24633.50689766789</v>
      </c>
      <c r="M225" s="6">
        <v>24633.50689766789</v>
      </c>
      <c r="N225" s="6">
        <v>27346.4481859573</v>
      </c>
      <c r="O225" s="6">
        <v>27346.4481859573</v>
      </c>
      <c r="P225" s="6">
        <v>27346.4481859573</v>
      </c>
      <c r="Q225" s="6">
        <v>42493.103247901396</v>
      </c>
      <c r="R225" s="6">
        <v>42493.103247901396</v>
      </c>
      <c r="S225" s="6">
        <v>42493.103247901396</v>
      </c>
      <c r="T225" s="22"/>
    </row>
    <row r="226" spans="1:20" ht="15">
      <c r="A226" s="76"/>
      <c r="B226" s="77"/>
      <c r="C226" s="5" t="s">
        <v>27</v>
      </c>
      <c r="D226" s="19">
        <v>1102313</v>
      </c>
      <c r="E226" s="19">
        <v>0</v>
      </c>
      <c r="F226" s="19">
        <v>30804.03</v>
      </c>
      <c r="G226" s="19">
        <v>1071508.97</v>
      </c>
      <c r="H226" s="19">
        <v>30563.5625</v>
      </c>
      <c r="I226" s="19">
        <v>57570.13465964064</v>
      </c>
      <c r="J226" s="19">
        <v>40066.848579820326</v>
      </c>
      <c r="K226" s="19">
        <v>81988.40570562921</v>
      </c>
      <c r="L226" s="19">
        <v>81988.40570562921</v>
      </c>
      <c r="M226" s="19">
        <v>81988.40570562921</v>
      </c>
      <c r="N226" s="19">
        <v>91017.50765558836</v>
      </c>
      <c r="O226" s="19">
        <v>91017.50765558836</v>
      </c>
      <c r="P226" s="19">
        <v>91017.50765558836</v>
      </c>
      <c r="Q226" s="19">
        <v>141430.89472562878</v>
      </c>
      <c r="R226" s="19">
        <v>141430.89472562878</v>
      </c>
      <c r="S226" s="19">
        <v>141428.89472562878</v>
      </c>
      <c r="T226" s="22"/>
    </row>
    <row r="227" spans="1:20" ht="15">
      <c r="A227" s="76" t="s">
        <v>172</v>
      </c>
      <c r="B227" s="77" t="s">
        <v>173</v>
      </c>
      <c r="C227" s="7" t="s">
        <v>25</v>
      </c>
      <c r="D227" s="6">
        <v>150253746</v>
      </c>
      <c r="E227" s="6">
        <v>21765000</v>
      </c>
      <c r="F227" s="6">
        <v>2860273.0300000003</v>
      </c>
      <c r="G227" s="6">
        <v>125628472.97</v>
      </c>
      <c r="H227" s="6">
        <v>8606109</v>
      </c>
      <c r="I227" s="6">
        <v>10638396.724545455</v>
      </c>
      <c r="J227" s="6">
        <v>10638396.724545455</v>
      </c>
      <c r="K227" s="6">
        <v>10638396.724545455</v>
      </c>
      <c r="L227" s="6">
        <v>10638396.724545455</v>
      </c>
      <c r="M227" s="6">
        <v>10638396.724545455</v>
      </c>
      <c r="N227" s="6">
        <v>10638396.724545455</v>
      </c>
      <c r="O227" s="6">
        <v>10638396.724545455</v>
      </c>
      <c r="P227" s="6">
        <v>10638396.724545455</v>
      </c>
      <c r="Q227" s="6">
        <v>10638396.724545455</v>
      </c>
      <c r="R227" s="6">
        <v>10638396.724545455</v>
      </c>
      <c r="S227" s="6">
        <v>10638396.724545455</v>
      </c>
      <c r="T227" s="22"/>
    </row>
    <row r="228" spans="1:20" ht="15">
      <c r="A228" s="76"/>
      <c r="B228" s="77"/>
      <c r="C228" s="7" t="s">
        <v>26</v>
      </c>
      <c r="D228" s="6">
        <v>99115771</v>
      </c>
      <c r="E228" s="6">
        <v>0</v>
      </c>
      <c r="F228" s="6">
        <v>6221813.21</v>
      </c>
      <c r="G228" s="6">
        <v>92893957.79</v>
      </c>
      <c r="H228" s="6">
        <v>0</v>
      </c>
      <c r="I228" s="6">
        <v>6947152.55767229</v>
      </c>
      <c r="J228" s="6">
        <v>3473576.278836144</v>
      </c>
      <c r="K228" s="6">
        <v>7168198.320870955</v>
      </c>
      <c r="L228" s="6">
        <v>7168198.320870955</v>
      </c>
      <c r="M228" s="6">
        <v>7168198.320870955</v>
      </c>
      <c r="N228" s="6">
        <v>7957647.475151896</v>
      </c>
      <c r="O228" s="6">
        <v>7957647.475151896</v>
      </c>
      <c r="P228" s="6">
        <v>7957647.475151896</v>
      </c>
      <c r="Q228" s="6">
        <v>12365230.521807676</v>
      </c>
      <c r="R228" s="6">
        <v>12365230.521807676</v>
      </c>
      <c r="S228" s="6">
        <v>12365230.521807676</v>
      </c>
      <c r="T228" s="22"/>
    </row>
    <row r="229" spans="1:20" ht="15">
      <c r="A229" s="76"/>
      <c r="B229" s="77"/>
      <c r="C229" s="5" t="s">
        <v>27</v>
      </c>
      <c r="D229" s="19">
        <v>249369517</v>
      </c>
      <c r="E229" s="19">
        <v>21765000</v>
      </c>
      <c r="F229" s="19">
        <v>9082086.24</v>
      </c>
      <c r="G229" s="19">
        <v>218522430.76</v>
      </c>
      <c r="H229" s="19">
        <v>8606109</v>
      </c>
      <c r="I229" s="19">
        <v>17585549.282217745</v>
      </c>
      <c r="J229" s="19">
        <v>14111973.003381599</v>
      </c>
      <c r="K229" s="19">
        <v>17806595.045416407</v>
      </c>
      <c r="L229" s="19">
        <v>17806595.045416407</v>
      </c>
      <c r="M229" s="19">
        <v>17806595.045416407</v>
      </c>
      <c r="N229" s="19">
        <v>18596044.19969735</v>
      </c>
      <c r="O229" s="19">
        <v>18596044.19969735</v>
      </c>
      <c r="P229" s="19">
        <v>18596044.19969735</v>
      </c>
      <c r="Q229" s="19">
        <v>23003627.24635313</v>
      </c>
      <c r="R229" s="19">
        <v>23003627.24635313</v>
      </c>
      <c r="S229" s="19">
        <v>23003627.24635313</v>
      </c>
      <c r="T229" s="22"/>
    </row>
    <row r="230" spans="1:20" ht="15">
      <c r="A230" s="76" t="s">
        <v>174</v>
      </c>
      <c r="B230" s="77" t="s">
        <v>175</v>
      </c>
      <c r="C230" s="7" t="s">
        <v>25</v>
      </c>
      <c r="D230" s="6">
        <v>106466677</v>
      </c>
      <c r="E230" s="6">
        <v>6980000</v>
      </c>
      <c r="F230" s="6">
        <v>3892769.3699999996</v>
      </c>
      <c r="G230" s="6">
        <v>95593907.63</v>
      </c>
      <c r="H230" s="6">
        <v>1243583</v>
      </c>
      <c r="I230" s="6">
        <v>5905487.571316898</v>
      </c>
      <c r="J230" s="6">
        <v>3574535.285658448</v>
      </c>
      <c r="K230" s="6">
        <v>7376540.998586072</v>
      </c>
      <c r="L230" s="6">
        <v>7376540.998586072</v>
      </c>
      <c r="M230" s="6">
        <v>7376540.998586072</v>
      </c>
      <c r="N230" s="6">
        <v>8188935.381690263</v>
      </c>
      <c r="O230" s="6">
        <v>8188935.381690263</v>
      </c>
      <c r="P230" s="6">
        <v>8188935.381690263</v>
      </c>
      <c r="Q230" s="6">
        <v>12724624.210731883</v>
      </c>
      <c r="R230" s="6">
        <v>12724624.210731883</v>
      </c>
      <c r="S230" s="6">
        <v>12724624.210731883</v>
      </c>
      <c r="T230" s="22"/>
    </row>
    <row r="231" spans="1:20" ht="15">
      <c r="A231" s="76"/>
      <c r="B231" s="77"/>
      <c r="C231" s="7" t="s">
        <v>26</v>
      </c>
      <c r="D231" s="6">
        <v>6398780</v>
      </c>
      <c r="E231" s="6">
        <v>0</v>
      </c>
      <c r="F231" s="6">
        <v>0</v>
      </c>
      <c r="G231" s="6">
        <v>6398780</v>
      </c>
      <c r="H231" s="6">
        <v>0</v>
      </c>
      <c r="I231" s="6">
        <v>478538.12993386824</v>
      </c>
      <c r="J231" s="6">
        <v>239269.0649669341</v>
      </c>
      <c r="K231" s="6">
        <v>493764.3431590368</v>
      </c>
      <c r="L231" s="6">
        <v>493764.3431590368</v>
      </c>
      <c r="M231" s="6">
        <v>493764.3431590368</v>
      </c>
      <c r="N231" s="6">
        <v>548143.6761060673</v>
      </c>
      <c r="O231" s="6">
        <v>548143.6761060673</v>
      </c>
      <c r="P231" s="6">
        <v>548143.6761060673</v>
      </c>
      <c r="Q231" s="6">
        <v>851749.5824346286</v>
      </c>
      <c r="R231" s="6">
        <v>851749.5824346286</v>
      </c>
      <c r="S231" s="6">
        <v>851749.5824346286</v>
      </c>
      <c r="T231" s="22"/>
    </row>
    <row r="232" spans="1:20" ht="15">
      <c r="A232" s="76"/>
      <c r="B232" s="77"/>
      <c r="C232" s="5" t="s">
        <v>27</v>
      </c>
      <c r="D232" s="19">
        <v>112865457</v>
      </c>
      <c r="E232" s="19">
        <v>6980000</v>
      </c>
      <c r="F232" s="19">
        <v>3892769.3699999996</v>
      </c>
      <c r="G232" s="19">
        <v>101992687.63</v>
      </c>
      <c r="H232" s="19">
        <v>1243583</v>
      </c>
      <c r="I232" s="19">
        <v>6384025.701250766</v>
      </c>
      <c r="J232" s="19">
        <v>3813804.3506253823</v>
      </c>
      <c r="K232" s="19">
        <v>7870305.341745108</v>
      </c>
      <c r="L232" s="19">
        <v>7870305.341745108</v>
      </c>
      <c r="M232" s="19">
        <v>7870305.341745108</v>
      </c>
      <c r="N232" s="19">
        <v>8737079.05779633</v>
      </c>
      <c r="O232" s="19">
        <v>8737079.05779633</v>
      </c>
      <c r="P232" s="19">
        <v>8737079.05779633</v>
      </c>
      <c r="Q232" s="19">
        <v>13576373.79316651</v>
      </c>
      <c r="R232" s="19">
        <v>13576373.79316651</v>
      </c>
      <c r="S232" s="19">
        <v>13576373.79316651</v>
      </c>
      <c r="T232" s="22"/>
    </row>
    <row r="233" spans="1:20" ht="15">
      <c r="A233" s="76" t="s">
        <v>176</v>
      </c>
      <c r="B233" s="77" t="s">
        <v>177</v>
      </c>
      <c r="C233" s="7" t="s">
        <v>25</v>
      </c>
      <c r="D233" s="6">
        <v>25701653</v>
      </c>
      <c r="E233" s="6">
        <v>0</v>
      </c>
      <c r="F233" s="6">
        <v>1457084.73</v>
      </c>
      <c r="G233" s="6">
        <v>24244568.27</v>
      </c>
      <c r="H233" s="6">
        <v>298771</v>
      </c>
      <c r="I233" s="6">
        <v>1379764.8657586034</v>
      </c>
      <c r="J233" s="6">
        <v>839267.932879302</v>
      </c>
      <c r="K233" s="6">
        <v>1888391.6463292907</v>
      </c>
      <c r="L233" s="6">
        <v>1888391.6463292907</v>
      </c>
      <c r="M233" s="6">
        <v>1888391.6463292907</v>
      </c>
      <c r="N233" s="6">
        <v>2096364.2946034416</v>
      </c>
      <c r="O233" s="6">
        <v>2096364.2946034416</v>
      </c>
      <c r="P233" s="6">
        <v>2096364.2946034416</v>
      </c>
      <c r="Q233" s="6">
        <v>3257498.882854633</v>
      </c>
      <c r="R233" s="6">
        <v>3257498.882854633</v>
      </c>
      <c r="S233" s="6">
        <v>3257498.882854633</v>
      </c>
      <c r="T233" s="22"/>
    </row>
    <row r="234" spans="1:20" ht="15">
      <c r="A234" s="76"/>
      <c r="B234" s="77"/>
      <c r="C234" s="7" t="s">
        <v>26</v>
      </c>
      <c r="D234" s="6">
        <v>46471520</v>
      </c>
      <c r="E234" s="6">
        <v>0</v>
      </c>
      <c r="F234" s="6">
        <v>296670.84</v>
      </c>
      <c r="G234" s="6">
        <v>46174849.16</v>
      </c>
      <c r="H234" s="6">
        <v>0</v>
      </c>
      <c r="I234" s="6">
        <v>3453224.828327407</v>
      </c>
      <c r="J234" s="6">
        <v>1726612.414163703</v>
      </c>
      <c r="K234" s="6">
        <v>3563100.1637741886</v>
      </c>
      <c r="L234" s="6">
        <v>3563100.1637741886</v>
      </c>
      <c r="M234" s="6">
        <v>3563100.1637741886</v>
      </c>
      <c r="N234" s="6">
        <v>3955512.0760841207</v>
      </c>
      <c r="O234" s="6">
        <v>3955512.0760841207</v>
      </c>
      <c r="P234" s="6">
        <v>3955512.0760841207</v>
      </c>
      <c r="Q234" s="6">
        <v>6146391.732644654</v>
      </c>
      <c r="R234" s="6">
        <v>6146391.732644654</v>
      </c>
      <c r="S234" s="6">
        <v>6146391.732644654</v>
      </c>
      <c r="T234" s="22"/>
    </row>
    <row r="235" spans="1:20" ht="15">
      <c r="A235" s="76"/>
      <c r="B235" s="77"/>
      <c r="C235" s="5" t="s">
        <v>27</v>
      </c>
      <c r="D235" s="19">
        <v>72173173</v>
      </c>
      <c r="E235" s="19">
        <v>0</v>
      </c>
      <c r="F235" s="19">
        <v>1753755.57</v>
      </c>
      <c r="G235" s="19">
        <v>70419417.42999999</v>
      </c>
      <c r="H235" s="19">
        <v>298771</v>
      </c>
      <c r="I235" s="19">
        <v>4832989.694086011</v>
      </c>
      <c r="J235" s="19">
        <v>2565880.347043005</v>
      </c>
      <c r="K235" s="19">
        <v>5451491.81010348</v>
      </c>
      <c r="L235" s="19">
        <v>5451491.81010348</v>
      </c>
      <c r="M235" s="19">
        <v>5451491.81010348</v>
      </c>
      <c r="N235" s="19">
        <v>6051876.370687562</v>
      </c>
      <c r="O235" s="19">
        <v>6051876.370687562</v>
      </c>
      <c r="P235" s="19">
        <v>6051876.370687562</v>
      </c>
      <c r="Q235" s="19">
        <v>9403890.615499288</v>
      </c>
      <c r="R235" s="19">
        <v>9403890.615499288</v>
      </c>
      <c r="S235" s="19">
        <v>9403890.615499288</v>
      </c>
      <c r="T235" s="22"/>
    </row>
    <row r="236" spans="1:20" ht="15">
      <c r="A236" s="76" t="s">
        <v>178</v>
      </c>
      <c r="B236" s="77" t="s">
        <v>179</v>
      </c>
      <c r="C236" s="7" t="s">
        <v>25</v>
      </c>
      <c r="D236" s="6">
        <v>12732424</v>
      </c>
      <c r="E236" s="6">
        <v>9758858</v>
      </c>
      <c r="F236" s="6">
        <v>1397859.99</v>
      </c>
      <c r="G236" s="6">
        <v>1575706.01</v>
      </c>
      <c r="H236" s="6">
        <v>83148</v>
      </c>
      <c r="I236" s="6">
        <v>309776.05022154626</v>
      </c>
      <c r="J236" s="6">
        <v>196462.0251107731</v>
      </c>
      <c r="K236" s="6">
        <v>85726.44710580475</v>
      </c>
      <c r="L236" s="6">
        <v>85726.44710580475</v>
      </c>
      <c r="M236" s="6">
        <v>85726.44710580475</v>
      </c>
      <c r="N236" s="6">
        <v>95167.68577384489</v>
      </c>
      <c r="O236" s="6">
        <v>95167.68577384489</v>
      </c>
      <c r="P236" s="6">
        <v>95167.68577384489</v>
      </c>
      <c r="Q236" s="6">
        <v>147879.178676244</v>
      </c>
      <c r="R236" s="6">
        <v>147879.178676244</v>
      </c>
      <c r="S236" s="6">
        <v>147879.178676244</v>
      </c>
      <c r="T236" s="22"/>
    </row>
    <row r="237" spans="1:20" ht="15">
      <c r="A237" s="76"/>
      <c r="B237" s="77"/>
      <c r="C237" s="7" t="s">
        <v>26</v>
      </c>
      <c r="D237" s="6">
        <v>4231902</v>
      </c>
      <c r="E237" s="6">
        <v>0</v>
      </c>
      <c r="F237" s="6">
        <v>938828.4199999999</v>
      </c>
      <c r="G237" s="6">
        <v>3293073.58</v>
      </c>
      <c r="H237" s="6">
        <v>0</v>
      </c>
      <c r="I237" s="6">
        <v>246275.270083958</v>
      </c>
      <c r="J237" s="6">
        <v>123137.63504197903</v>
      </c>
      <c r="K237" s="6">
        <v>254111.3014048112</v>
      </c>
      <c r="L237" s="6">
        <v>254111.3014048112</v>
      </c>
      <c r="M237" s="6">
        <v>254111.3014048112</v>
      </c>
      <c r="N237" s="6">
        <v>282097.1275507155</v>
      </c>
      <c r="O237" s="6">
        <v>282097.1275507155</v>
      </c>
      <c r="P237" s="6">
        <v>282097.1275507155</v>
      </c>
      <c r="Q237" s="6">
        <v>438345.1293358277</v>
      </c>
      <c r="R237" s="6">
        <v>438345.1293358277</v>
      </c>
      <c r="S237" s="6">
        <v>438345.1293358277</v>
      </c>
      <c r="T237" s="22"/>
    </row>
    <row r="238" spans="1:20" ht="15">
      <c r="A238" s="76"/>
      <c r="B238" s="77"/>
      <c r="C238" s="5" t="s">
        <v>27</v>
      </c>
      <c r="D238" s="19">
        <v>16964326</v>
      </c>
      <c r="E238" s="19">
        <v>9758858</v>
      </c>
      <c r="F238" s="19">
        <v>2336688.41</v>
      </c>
      <c r="G238" s="19">
        <v>4868779.59</v>
      </c>
      <c r="H238" s="19">
        <v>83148</v>
      </c>
      <c r="I238" s="19">
        <v>556051.3203055043</v>
      </c>
      <c r="J238" s="19">
        <v>319599.6601527521</v>
      </c>
      <c r="K238" s="19">
        <v>339837.74851061596</v>
      </c>
      <c r="L238" s="19">
        <v>339837.74851061596</v>
      </c>
      <c r="M238" s="19">
        <v>339837.74851061596</v>
      </c>
      <c r="N238" s="19">
        <v>377264.8133245604</v>
      </c>
      <c r="O238" s="19">
        <v>377264.8133245604</v>
      </c>
      <c r="P238" s="19">
        <v>377264.8133245604</v>
      </c>
      <c r="Q238" s="19">
        <v>586224.3080120718</v>
      </c>
      <c r="R238" s="19">
        <v>586224.3080120718</v>
      </c>
      <c r="S238" s="19">
        <v>586224.3080120718</v>
      </c>
      <c r="T238" s="22"/>
    </row>
    <row r="239" spans="1:20" ht="15">
      <c r="A239" s="76" t="s">
        <v>180</v>
      </c>
      <c r="B239" s="77" t="s">
        <v>181</v>
      </c>
      <c r="C239" s="7" t="s">
        <v>25</v>
      </c>
      <c r="D239" s="6">
        <v>3524858</v>
      </c>
      <c r="E239" s="6">
        <v>0</v>
      </c>
      <c r="F239" s="6">
        <v>198337.98</v>
      </c>
      <c r="G239" s="6">
        <v>3326520.02</v>
      </c>
      <c r="H239" s="6">
        <v>12366</v>
      </c>
      <c r="I239" s="6">
        <v>46783.61716109285</v>
      </c>
      <c r="J239" s="6">
        <v>29574.808580546414</v>
      </c>
      <c r="K239" s="6">
        <v>281414.48123941285</v>
      </c>
      <c r="L239" s="6">
        <v>281414.48123941285</v>
      </c>
      <c r="M239" s="6">
        <v>281414.48123941285</v>
      </c>
      <c r="N239" s="6">
        <v>312407.2655168812</v>
      </c>
      <c r="O239" s="6">
        <v>312407.2655168812</v>
      </c>
      <c r="P239" s="6">
        <v>312407.2655168812</v>
      </c>
      <c r="Q239" s="6">
        <v>485443.4513298262</v>
      </c>
      <c r="R239" s="6">
        <v>485443.4513298262</v>
      </c>
      <c r="S239" s="6">
        <v>485443.4513298262</v>
      </c>
      <c r="T239" s="22"/>
    </row>
    <row r="240" spans="1:20" ht="15">
      <c r="A240" s="76"/>
      <c r="B240" s="77"/>
      <c r="C240" s="7" t="s">
        <v>26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  <c r="T240" s="22"/>
    </row>
    <row r="241" spans="1:20" ht="15">
      <c r="A241" s="76"/>
      <c r="B241" s="77"/>
      <c r="C241" s="5" t="s">
        <v>27</v>
      </c>
      <c r="D241" s="19">
        <v>3524858</v>
      </c>
      <c r="E241" s="19">
        <v>0</v>
      </c>
      <c r="F241" s="19">
        <v>198337.98</v>
      </c>
      <c r="G241" s="19">
        <v>3326520.02</v>
      </c>
      <c r="H241" s="19">
        <v>12366</v>
      </c>
      <c r="I241" s="19">
        <v>46783.61716109285</v>
      </c>
      <c r="J241" s="19">
        <v>29574.808580546414</v>
      </c>
      <c r="K241" s="19">
        <v>281414.48123941285</v>
      </c>
      <c r="L241" s="19">
        <v>281414.48123941285</v>
      </c>
      <c r="M241" s="19">
        <v>281414.48123941285</v>
      </c>
      <c r="N241" s="19">
        <v>312407.2655168812</v>
      </c>
      <c r="O241" s="19">
        <v>312407.2655168812</v>
      </c>
      <c r="P241" s="19">
        <v>312407.2655168812</v>
      </c>
      <c r="Q241" s="19">
        <v>485443.4513298262</v>
      </c>
      <c r="R241" s="19">
        <v>485443.4513298262</v>
      </c>
      <c r="S241" s="19">
        <v>485443.4513298262</v>
      </c>
      <c r="T241" s="22"/>
    </row>
    <row r="242" spans="1:20" ht="15">
      <c r="A242" s="76" t="s">
        <v>182</v>
      </c>
      <c r="B242" s="77" t="s">
        <v>183</v>
      </c>
      <c r="C242" s="7" t="s">
        <v>25</v>
      </c>
      <c r="D242" s="6">
        <v>6964868</v>
      </c>
      <c r="E242" s="6">
        <v>500000</v>
      </c>
      <c r="F242" s="6">
        <v>0</v>
      </c>
      <c r="G242" s="6">
        <v>6464868</v>
      </c>
      <c r="H242" s="6">
        <v>16184</v>
      </c>
      <c r="I242" s="6">
        <v>467296.5764519654</v>
      </c>
      <c r="J242" s="6">
        <v>241740.28822598263</v>
      </c>
      <c r="K242" s="6">
        <v>498864.0493390735</v>
      </c>
      <c r="L242" s="6">
        <v>498864.0493390735</v>
      </c>
      <c r="M242" s="6">
        <v>498864.0493390735</v>
      </c>
      <c r="N242" s="6">
        <v>553805.0239358876</v>
      </c>
      <c r="O242" s="6">
        <v>553805.0239358876</v>
      </c>
      <c r="P242" s="6">
        <v>553805.0239358876</v>
      </c>
      <c r="Q242" s="6">
        <v>860546.6384990565</v>
      </c>
      <c r="R242" s="6">
        <v>860546.6384990565</v>
      </c>
      <c r="S242" s="6">
        <v>860546.6384990565</v>
      </c>
      <c r="T242" s="22"/>
    </row>
    <row r="243" spans="1:20" ht="15">
      <c r="A243" s="76"/>
      <c r="B243" s="77"/>
      <c r="C243" s="7" t="s">
        <v>26</v>
      </c>
      <c r="D243" s="6">
        <v>98592455.5</v>
      </c>
      <c r="E243" s="6">
        <v>0</v>
      </c>
      <c r="F243" s="6">
        <v>0</v>
      </c>
      <c r="G243" s="6">
        <v>98592455.5</v>
      </c>
      <c r="H243" s="6">
        <v>0</v>
      </c>
      <c r="I243" s="6">
        <v>7373319.489114819</v>
      </c>
      <c r="J243" s="6">
        <v>3686659.7445574105</v>
      </c>
      <c r="K243" s="6">
        <v>7607925.109223018</v>
      </c>
      <c r="L243" s="6">
        <v>7607925.109223018</v>
      </c>
      <c r="M243" s="6">
        <v>7607925.109223018</v>
      </c>
      <c r="N243" s="6">
        <v>8445802.323895156</v>
      </c>
      <c r="O243" s="6">
        <v>8445802.323895156</v>
      </c>
      <c r="P243" s="6">
        <v>8445802.323895156</v>
      </c>
      <c r="Q243" s="6">
        <v>13123764.655657751</v>
      </c>
      <c r="R243" s="6">
        <v>13123764.655657751</v>
      </c>
      <c r="S243" s="6">
        <v>13123764.655657751</v>
      </c>
      <c r="T243" s="22"/>
    </row>
    <row r="244" spans="1:20" ht="15">
      <c r="A244" s="76"/>
      <c r="B244" s="77"/>
      <c r="C244" s="5" t="s">
        <v>27</v>
      </c>
      <c r="D244" s="19">
        <v>105557323.5</v>
      </c>
      <c r="E244" s="19">
        <v>500000</v>
      </c>
      <c r="F244" s="19">
        <v>0</v>
      </c>
      <c r="G244" s="19">
        <v>105057323.5</v>
      </c>
      <c r="H244" s="19">
        <v>16184</v>
      </c>
      <c r="I244" s="19">
        <v>7840616.065566785</v>
      </c>
      <c r="J244" s="19">
        <v>3928400.0327833933</v>
      </c>
      <c r="K244" s="19">
        <v>8106789.158562092</v>
      </c>
      <c r="L244" s="19">
        <v>8106789.158562092</v>
      </c>
      <c r="M244" s="19">
        <v>8106789.158562092</v>
      </c>
      <c r="N244" s="19">
        <v>8999607.347831044</v>
      </c>
      <c r="O244" s="19">
        <v>8999607.347831044</v>
      </c>
      <c r="P244" s="19">
        <v>8999607.347831044</v>
      </c>
      <c r="Q244" s="19">
        <v>13984311.294156808</v>
      </c>
      <c r="R244" s="19">
        <v>13984311.294156808</v>
      </c>
      <c r="S244" s="19">
        <v>13984311.294156808</v>
      </c>
      <c r="T244" s="22"/>
    </row>
    <row r="245" spans="1:20" ht="15">
      <c r="A245" s="76" t="s">
        <v>184</v>
      </c>
      <c r="B245" s="77" t="s">
        <v>185</v>
      </c>
      <c r="C245" s="7" t="s">
        <v>25</v>
      </c>
      <c r="D245" s="6">
        <v>2539448</v>
      </c>
      <c r="E245" s="6">
        <v>600000</v>
      </c>
      <c r="F245" s="6">
        <v>28834.34</v>
      </c>
      <c r="G245" s="6">
        <v>1910613.66</v>
      </c>
      <c r="H245" s="6">
        <v>47798</v>
      </c>
      <c r="I245" s="6">
        <v>279285.1509090909</v>
      </c>
      <c r="J245" s="6">
        <v>158353.0509090909</v>
      </c>
      <c r="K245" s="6">
        <v>158353.0509090909</v>
      </c>
      <c r="L245" s="6">
        <v>158353.0509090909</v>
      </c>
      <c r="M245" s="6">
        <v>158353.0509090909</v>
      </c>
      <c r="N245" s="6">
        <v>158353.0509090909</v>
      </c>
      <c r="O245" s="6">
        <v>158353.0509090909</v>
      </c>
      <c r="P245" s="6">
        <v>158353.0509090909</v>
      </c>
      <c r="Q245" s="6">
        <v>158353.0509090909</v>
      </c>
      <c r="R245" s="6">
        <v>158353.0509090909</v>
      </c>
      <c r="S245" s="6">
        <v>158353.0509090909</v>
      </c>
      <c r="T245" s="22"/>
    </row>
    <row r="246" spans="1:20" ht="15">
      <c r="A246" s="76"/>
      <c r="B246" s="77"/>
      <c r="C246" s="7" t="s">
        <v>26</v>
      </c>
      <c r="D246" s="6">
        <v>238332.03</v>
      </c>
      <c r="E246" s="6">
        <v>0</v>
      </c>
      <c r="F246" s="6">
        <v>12956.91</v>
      </c>
      <c r="G246" s="6">
        <v>225375.12</v>
      </c>
      <c r="H246" s="6">
        <v>0</v>
      </c>
      <c r="I246" s="6">
        <v>23902.09909090909</v>
      </c>
      <c r="J246" s="6">
        <v>11314.09909090909</v>
      </c>
      <c r="K246" s="6">
        <v>18991.517777670917</v>
      </c>
      <c r="L246" s="6">
        <v>18991.517777670917</v>
      </c>
      <c r="M246" s="6">
        <v>18991.517777670917</v>
      </c>
      <c r="N246" s="6">
        <v>19837.048470045567</v>
      </c>
      <c r="O246" s="6">
        <v>19837.048470045567</v>
      </c>
      <c r="P246" s="6">
        <v>19837.048470045567</v>
      </c>
      <c r="Q246" s="6">
        <v>24557.741025010786</v>
      </c>
      <c r="R246" s="6">
        <v>24557.741025010786</v>
      </c>
      <c r="S246" s="6">
        <v>24557.741025010786</v>
      </c>
      <c r="T246" s="22"/>
    </row>
    <row r="247" spans="1:20" ht="15">
      <c r="A247" s="76"/>
      <c r="B247" s="77"/>
      <c r="C247" s="5" t="s">
        <v>27</v>
      </c>
      <c r="D247" s="19">
        <v>2777780.03</v>
      </c>
      <c r="E247" s="19">
        <v>600000</v>
      </c>
      <c r="F247" s="19">
        <v>41791.25</v>
      </c>
      <c r="G247" s="19">
        <v>2135988.78</v>
      </c>
      <c r="H247" s="19">
        <v>47798</v>
      </c>
      <c r="I247" s="19">
        <v>303187.25</v>
      </c>
      <c r="J247" s="19">
        <v>169667.15</v>
      </c>
      <c r="K247" s="19">
        <v>177344.56868676184</v>
      </c>
      <c r="L247" s="19">
        <v>177344.56868676184</v>
      </c>
      <c r="M247" s="19">
        <v>177344.56868676184</v>
      </c>
      <c r="N247" s="19">
        <v>178190.09937913646</v>
      </c>
      <c r="O247" s="19">
        <v>178190.09937913646</v>
      </c>
      <c r="P247" s="19">
        <v>178190.09937913646</v>
      </c>
      <c r="Q247" s="19">
        <v>182910.7919341017</v>
      </c>
      <c r="R247" s="19">
        <v>182910.7919341017</v>
      </c>
      <c r="S247" s="19">
        <v>182910.7919341017</v>
      </c>
      <c r="T247" s="22"/>
    </row>
    <row r="248" spans="1:20" ht="15">
      <c r="A248" s="76" t="s">
        <v>186</v>
      </c>
      <c r="B248" s="77" t="s">
        <v>187</v>
      </c>
      <c r="C248" s="7" t="s">
        <v>25</v>
      </c>
      <c r="D248" s="6">
        <v>718094</v>
      </c>
      <c r="E248" s="6">
        <v>0</v>
      </c>
      <c r="F248" s="6">
        <v>0</v>
      </c>
      <c r="G248" s="6">
        <v>718094</v>
      </c>
      <c r="H248" s="6">
        <v>8976</v>
      </c>
      <c r="I248" s="6">
        <v>44727.26216508947</v>
      </c>
      <c r="J248" s="6">
        <v>26851.63108254473</v>
      </c>
      <c r="K248" s="6">
        <v>55412.00232488778</v>
      </c>
      <c r="L248" s="6">
        <v>55412.00232488778</v>
      </c>
      <c r="M248" s="6">
        <v>55412.00232488778</v>
      </c>
      <c r="N248" s="6">
        <v>61514.64575273884</v>
      </c>
      <c r="O248" s="6">
        <v>61514.64575273884</v>
      </c>
      <c r="P248" s="6">
        <v>61514.64575273884</v>
      </c>
      <c r="Q248" s="6">
        <v>95586.38750649533</v>
      </c>
      <c r="R248" s="6">
        <v>95586.38750649533</v>
      </c>
      <c r="S248" s="6">
        <v>95586.38750649533</v>
      </c>
      <c r="T248" s="22"/>
    </row>
    <row r="249" spans="1:20" ht="15">
      <c r="A249" s="76"/>
      <c r="B249" s="77"/>
      <c r="C249" s="7" t="s">
        <v>26</v>
      </c>
      <c r="D249" s="6">
        <v>3600</v>
      </c>
      <c r="E249" s="6">
        <v>0</v>
      </c>
      <c r="F249" s="6">
        <v>0</v>
      </c>
      <c r="G249" s="6">
        <v>3600</v>
      </c>
      <c r="H249" s="6">
        <v>0</v>
      </c>
      <c r="I249" s="6">
        <v>269.22901986971357</v>
      </c>
      <c r="J249" s="6">
        <v>134.61450993485676</v>
      </c>
      <c r="K249" s="6">
        <v>277.795397774659</v>
      </c>
      <c r="L249" s="6">
        <v>277.795397774659</v>
      </c>
      <c r="M249" s="6">
        <v>277.795397774659</v>
      </c>
      <c r="N249" s="6">
        <v>308.3896045780355</v>
      </c>
      <c r="O249" s="6">
        <v>308.3896045780355</v>
      </c>
      <c r="P249" s="6">
        <v>308.3896045780355</v>
      </c>
      <c r="Q249" s="6">
        <v>479.20048771244876</v>
      </c>
      <c r="R249" s="6">
        <v>479.20048771244876</v>
      </c>
      <c r="S249" s="6">
        <v>479.20048771244876</v>
      </c>
      <c r="T249" s="22"/>
    </row>
    <row r="250" spans="1:20" ht="15">
      <c r="A250" s="76"/>
      <c r="B250" s="77"/>
      <c r="C250" s="5" t="s">
        <v>27</v>
      </c>
      <c r="D250" s="19">
        <v>721694</v>
      </c>
      <c r="E250" s="19">
        <v>0</v>
      </c>
      <c r="F250" s="19">
        <v>0</v>
      </c>
      <c r="G250" s="19">
        <v>721694</v>
      </c>
      <c r="H250" s="19">
        <v>8976</v>
      </c>
      <c r="I250" s="19">
        <v>44996.49118495919</v>
      </c>
      <c r="J250" s="19">
        <v>26986.245592479587</v>
      </c>
      <c r="K250" s="19">
        <v>55689.797722662435</v>
      </c>
      <c r="L250" s="19">
        <v>55689.797722662435</v>
      </c>
      <c r="M250" s="19">
        <v>55689.797722662435</v>
      </c>
      <c r="N250" s="19">
        <v>61823.035357316876</v>
      </c>
      <c r="O250" s="19">
        <v>61823.035357316876</v>
      </c>
      <c r="P250" s="19">
        <v>61823.035357316876</v>
      </c>
      <c r="Q250" s="19">
        <v>96065.58799420777</v>
      </c>
      <c r="R250" s="19">
        <v>96065.58799420777</v>
      </c>
      <c r="S250" s="19">
        <v>96065.58799420777</v>
      </c>
      <c r="T250" s="22"/>
    </row>
    <row r="251" spans="1:20" ht="15">
      <c r="A251" s="76" t="s">
        <v>188</v>
      </c>
      <c r="B251" s="77" t="s">
        <v>189</v>
      </c>
      <c r="C251" s="7" t="s">
        <v>25</v>
      </c>
      <c r="D251" s="6">
        <v>741861</v>
      </c>
      <c r="E251" s="6">
        <v>0</v>
      </c>
      <c r="F251" s="6">
        <v>20572.52</v>
      </c>
      <c r="G251" s="6">
        <v>721288.48</v>
      </c>
      <c r="H251" s="6">
        <v>7023</v>
      </c>
      <c r="I251" s="6">
        <v>48569.82772727273</v>
      </c>
      <c r="J251" s="6">
        <v>48569.56522727273</v>
      </c>
      <c r="K251" s="6">
        <v>64214.3473478368</v>
      </c>
      <c r="L251" s="6">
        <v>64214.3473478368</v>
      </c>
      <c r="M251" s="6">
        <v>64214.347347836796</v>
      </c>
      <c r="N251" s="6">
        <v>65937.34097344958</v>
      </c>
      <c r="O251" s="6">
        <v>65937.34097344958</v>
      </c>
      <c r="P251" s="6">
        <v>65937.34097344958</v>
      </c>
      <c r="Q251" s="6">
        <v>75557.00736053182</v>
      </c>
      <c r="R251" s="6">
        <v>75557.00736053182</v>
      </c>
      <c r="S251" s="6">
        <v>75557.00736053182</v>
      </c>
      <c r="T251" s="22"/>
    </row>
    <row r="252" spans="1:20" ht="15">
      <c r="A252" s="76"/>
      <c r="B252" s="77"/>
      <c r="C252" s="7" t="s">
        <v>26</v>
      </c>
      <c r="D252" s="6">
        <v>502146.59</v>
      </c>
      <c r="E252" s="6">
        <v>0</v>
      </c>
      <c r="F252" s="6">
        <v>0</v>
      </c>
      <c r="G252" s="6">
        <v>502146.59</v>
      </c>
      <c r="H252" s="6">
        <v>0</v>
      </c>
      <c r="I252" s="6">
        <v>38076.95483214081</v>
      </c>
      <c r="J252" s="6">
        <v>464069.4774160704</v>
      </c>
      <c r="K252" s="6">
        <v>0.08611049507453572</v>
      </c>
      <c r="L252" s="6">
        <v>0.08611049507453572</v>
      </c>
      <c r="M252" s="6">
        <v>0.08611049507453572</v>
      </c>
      <c r="N252" s="6">
        <v>0.007488302893762011</v>
      </c>
      <c r="O252" s="6">
        <v>0.007488302893762011</v>
      </c>
      <c r="P252" s="6">
        <v>0.007488302893762011</v>
      </c>
      <c r="Q252" s="6">
        <v>0.005651798317558132</v>
      </c>
      <c r="R252" s="6">
        <v>0.005651798317558132</v>
      </c>
      <c r="S252" s="6">
        <v>0.005651798317558132</v>
      </c>
      <c r="T252" s="22"/>
    </row>
    <row r="253" spans="1:20" ht="15">
      <c r="A253" s="76"/>
      <c r="B253" s="77"/>
      <c r="C253" s="5" t="s">
        <v>27</v>
      </c>
      <c r="D253" s="19">
        <v>1244007.59</v>
      </c>
      <c r="E253" s="19">
        <v>0</v>
      </c>
      <c r="F253" s="19">
        <v>20572.52</v>
      </c>
      <c r="G253" s="19">
        <v>1223435.07</v>
      </c>
      <c r="H253" s="19">
        <v>7023</v>
      </c>
      <c r="I253" s="19">
        <v>86646.78255941354</v>
      </c>
      <c r="J253" s="19">
        <v>512639.04264334316</v>
      </c>
      <c r="K253" s="19">
        <v>64214.43345833188</v>
      </c>
      <c r="L253" s="19">
        <v>64214.43345833188</v>
      </c>
      <c r="M253" s="19">
        <v>64214.43345833187</v>
      </c>
      <c r="N253" s="19">
        <v>65937.34846175247</v>
      </c>
      <c r="O253" s="19">
        <v>65937.34846175247</v>
      </c>
      <c r="P253" s="19">
        <v>65937.34846175247</v>
      </c>
      <c r="Q253" s="19">
        <v>75557.01301233014</v>
      </c>
      <c r="R253" s="19">
        <v>75557.01301233014</v>
      </c>
      <c r="S253" s="19">
        <v>75557.01301233014</v>
      </c>
      <c r="T253" s="22"/>
    </row>
    <row r="254" spans="1:20" ht="15">
      <c r="A254" s="76" t="s">
        <v>190</v>
      </c>
      <c r="B254" s="77" t="s">
        <v>191</v>
      </c>
      <c r="C254" s="7" t="s">
        <v>25</v>
      </c>
      <c r="D254" s="6">
        <v>558000</v>
      </c>
      <c r="E254" s="6">
        <v>0</v>
      </c>
      <c r="F254" s="6">
        <v>4439.29</v>
      </c>
      <c r="G254" s="6">
        <v>553560.71</v>
      </c>
      <c r="H254" s="6">
        <v>6975</v>
      </c>
      <c r="I254" s="6">
        <v>80985.06454545454</v>
      </c>
      <c r="J254" s="6">
        <v>46560.064545454545</v>
      </c>
      <c r="K254" s="6">
        <v>46560.064545454545</v>
      </c>
      <c r="L254" s="6">
        <v>46560.064545454545</v>
      </c>
      <c r="M254" s="6">
        <v>46560.064545454545</v>
      </c>
      <c r="N254" s="6">
        <v>46560.064545454545</v>
      </c>
      <c r="O254" s="6">
        <v>46560.064545454545</v>
      </c>
      <c r="P254" s="6">
        <v>46560.064545454545</v>
      </c>
      <c r="Q254" s="6">
        <v>46560.064545454545</v>
      </c>
      <c r="R254" s="6">
        <v>46560.064545454545</v>
      </c>
      <c r="S254" s="6">
        <v>46560.064545454545</v>
      </c>
      <c r="T254" s="22"/>
    </row>
    <row r="255" spans="1:20" ht="15">
      <c r="A255" s="76"/>
      <c r="B255" s="77"/>
      <c r="C255" s="7" t="s">
        <v>26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22"/>
    </row>
    <row r="256" spans="1:20" ht="15">
      <c r="A256" s="76"/>
      <c r="B256" s="77"/>
      <c r="C256" s="5" t="s">
        <v>27</v>
      </c>
      <c r="D256" s="19">
        <v>558000</v>
      </c>
      <c r="E256" s="19">
        <v>0</v>
      </c>
      <c r="F256" s="19">
        <v>4439.29</v>
      </c>
      <c r="G256" s="19">
        <v>553560.71</v>
      </c>
      <c r="H256" s="19">
        <v>6975</v>
      </c>
      <c r="I256" s="19">
        <v>80985.06454545454</v>
      </c>
      <c r="J256" s="19">
        <v>46560.064545454545</v>
      </c>
      <c r="K256" s="19">
        <v>46560.064545454545</v>
      </c>
      <c r="L256" s="19">
        <v>46560.064545454545</v>
      </c>
      <c r="M256" s="19">
        <v>46560.064545454545</v>
      </c>
      <c r="N256" s="19">
        <v>46560.064545454545</v>
      </c>
      <c r="O256" s="19">
        <v>46560.064545454545</v>
      </c>
      <c r="P256" s="19">
        <v>46560.064545454545</v>
      </c>
      <c r="Q256" s="19">
        <v>46560.064545454545</v>
      </c>
      <c r="R256" s="19">
        <v>46560.064545454545</v>
      </c>
      <c r="S256" s="19">
        <v>46560.064545454545</v>
      </c>
      <c r="T256" s="22"/>
    </row>
    <row r="257" spans="1:20" ht="15">
      <c r="A257" s="86" t="s">
        <v>192</v>
      </c>
      <c r="B257" s="86"/>
      <c r="C257" s="16" t="s">
        <v>25</v>
      </c>
      <c r="D257" s="21">
        <v>6479231094</v>
      </c>
      <c r="E257" s="21">
        <v>645461519</v>
      </c>
      <c r="F257" s="21">
        <v>725347214.9699999</v>
      </c>
      <c r="G257" s="21">
        <v>5108431778.52</v>
      </c>
      <c r="H257" s="21">
        <v>95954916.3125</v>
      </c>
      <c r="I257" s="21">
        <v>204833868.2650144</v>
      </c>
      <c r="J257" s="21">
        <v>384759962.3911533</v>
      </c>
      <c r="K257" s="21">
        <v>420036664.6071426</v>
      </c>
      <c r="L257" s="21">
        <v>405568598.6071426</v>
      </c>
      <c r="M257" s="21">
        <v>414791650.6071426</v>
      </c>
      <c r="N257" s="21">
        <v>468505383.4306115</v>
      </c>
      <c r="O257" s="21">
        <v>471321888.4306115</v>
      </c>
      <c r="P257" s="21">
        <v>466860310.4306115</v>
      </c>
      <c r="Q257" s="21">
        <v>588948836.4299475</v>
      </c>
      <c r="R257" s="21">
        <v>588232988.4299476</v>
      </c>
      <c r="S257" s="21">
        <v>598616709.9254476</v>
      </c>
      <c r="T257" s="22"/>
    </row>
    <row r="258" spans="1:20" ht="15">
      <c r="A258" s="87"/>
      <c r="B258" s="87"/>
      <c r="C258" s="5" t="s">
        <v>26</v>
      </c>
      <c r="D258" s="19">
        <v>6287703590.91</v>
      </c>
      <c r="E258" s="19">
        <v>132642604</v>
      </c>
      <c r="F258" s="19">
        <v>460474385.99000007</v>
      </c>
      <c r="G258" s="19">
        <v>5691523498.799999</v>
      </c>
      <c r="H258" s="19">
        <v>2189891</v>
      </c>
      <c r="I258" s="19">
        <v>441307995.5066609</v>
      </c>
      <c r="J258" s="19">
        <v>270972966.4868513</v>
      </c>
      <c r="K258" s="19">
        <v>434008083.1210945</v>
      </c>
      <c r="L258" s="19">
        <v>434008083.1210945</v>
      </c>
      <c r="M258" s="19">
        <v>434008083.1210945</v>
      </c>
      <c r="N258" s="19">
        <v>481715708.5468658</v>
      </c>
      <c r="O258" s="19">
        <v>481715708.5468658</v>
      </c>
      <c r="P258" s="19">
        <v>481715728.5468658</v>
      </c>
      <c r="Q258" s="19">
        <v>742872727.2028933</v>
      </c>
      <c r="R258" s="19">
        <v>742872727.2028933</v>
      </c>
      <c r="S258" s="19">
        <v>744135797.096711</v>
      </c>
      <c r="T258" s="22"/>
    </row>
    <row r="259" spans="1:20" ht="15">
      <c r="A259" s="88"/>
      <c r="B259" s="88"/>
      <c r="C259" s="17" t="s">
        <v>27</v>
      </c>
      <c r="D259" s="20">
        <v>12766934684.91</v>
      </c>
      <c r="E259" s="20">
        <v>778104123</v>
      </c>
      <c r="F259" s="20">
        <v>1185821600.96</v>
      </c>
      <c r="G259" s="20">
        <v>10799955277.32</v>
      </c>
      <c r="H259" s="20">
        <v>98144807.3125</v>
      </c>
      <c r="I259" s="20">
        <v>646141863.7716753</v>
      </c>
      <c r="J259" s="20">
        <v>655732928.8780046</v>
      </c>
      <c r="K259" s="20">
        <v>854044747.7282372</v>
      </c>
      <c r="L259" s="20">
        <v>839576681.7282372</v>
      </c>
      <c r="M259" s="20">
        <v>848799733.7282372</v>
      </c>
      <c r="N259" s="20">
        <v>950221091.9774773</v>
      </c>
      <c r="O259" s="20">
        <v>953037596.9774773</v>
      </c>
      <c r="P259" s="20">
        <v>948576038.9774773</v>
      </c>
      <c r="Q259" s="20">
        <v>1331821563.6328406</v>
      </c>
      <c r="R259" s="20">
        <v>1331105715.6328409</v>
      </c>
      <c r="S259" s="20">
        <v>1342752507.0221586</v>
      </c>
      <c r="T259" s="22"/>
    </row>
  </sheetData>
  <sheetProtection/>
  <mergeCells count="167">
    <mergeCell ref="A242:A244"/>
    <mergeCell ref="B242:B244"/>
    <mergeCell ref="A245:A247"/>
    <mergeCell ref="B245:B247"/>
    <mergeCell ref="A248:A250"/>
    <mergeCell ref="B248:B250"/>
    <mergeCell ref="A257:B259"/>
    <mergeCell ref="A251:A253"/>
    <mergeCell ref="B251:B253"/>
    <mergeCell ref="A254:A256"/>
    <mergeCell ref="B254:B256"/>
    <mergeCell ref="A227:A229"/>
    <mergeCell ref="B227:B229"/>
    <mergeCell ref="A230:A232"/>
    <mergeCell ref="B230:B232"/>
    <mergeCell ref="A233:A235"/>
    <mergeCell ref="B233:B235"/>
    <mergeCell ref="A236:A238"/>
    <mergeCell ref="B236:B238"/>
    <mergeCell ref="A239:A241"/>
    <mergeCell ref="B239:B241"/>
    <mergeCell ref="A212:A214"/>
    <mergeCell ref="B212:B214"/>
    <mergeCell ref="A215:A217"/>
    <mergeCell ref="B215:B217"/>
    <mergeCell ref="A218:A220"/>
    <mergeCell ref="B218:B220"/>
    <mergeCell ref="A221:A223"/>
    <mergeCell ref="B221:B223"/>
    <mergeCell ref="A224:A226"/>
    <mergeCell ref="B224:B226"/>
    <mergeCell ref="A197:A199"/>
    <mergeCell ref="B197:B199"/>
    <mergeCell ref="A200:A202"/>
    <mergeCell ref="B200:B202"/>
    <mergeCell ref="A203:A205"/>
    <mergeCell ref="B203:B205"/>
    <mergeCell ref="A206:A208"/>
    <mergeCell ref="B206:B208"/>
    <mergeCell ref="A209:A211"/>
    <mergeCell ref="B209:B211"/>
    <mergeCell ref="A188:A190"/>
    <mergeCell ref="B188:B190"/>
    <mergeCell ref="A191:A193"/>
    <mergeCell ref="B191:B193"/>
    <mergeCell ref="A194:A196"/>
    <mergeCell ref="B194:B196"/>
    <mergeCell ref="A173:A175"/>
    <mergeCell ref="B173:B175"/>
    <mergeCell ref="A176:A178"/>
    <mergeCell ref="B176:B178"/>
    <mergeCell ref="A179:A181"/>
    <mergeCell ref="B179:B181"/>
    <mergeCell ref="A182:A184"/>
    <mergeCell ref="B182:B184"/>
    <mergeCell ref="A185:A187"/>
    <mergeCell ref="B185:B187"/>
    <mergeCell ref="A167:A169"/>
    <mergeCell ref="B167:B169"/>
    <mergeCell ref="A170:A172"/>
    <mergeCell ref="B170:B172"/>
    <mergeCell ref="A152:A154"/>
    <mergeCell ref="B152:B154"/>
    <mergeCell ref="A155:A157"/>
    <mergeCell ref="B155:B157"/>
    <mergeCell ref="A158:A160"/>
    <mergeCell ref="B158:B160"/>
    <mergeCell ref="A161:A163"/>
    <mergeCell ref="B161:B163"/>
    <mergeCell ref="A164:A166"/>
    <mergeCell ref="B164:B166"/>
    <mergeCell ref="A140:A142"/>
    <mergeCell ref="B140:B142"/>
    <mergeCell ref="A143:A145"/>
    <mergeCell ref="B143:B145"/>
    <mergeCell ref="A146:A148"/>
    <mergeCell ref="B146:B148"/>
    <mergeCell ref="A149:A151"/>
    <mergeCell ref="B149:B151"/>
    <mergeCell ref="A125:A127"/>
    <mergeCell ref="B125:B127"/>
    <mergeCell ref="A128:A130"/>
    <mergeCell ref="B128:B130"/>
    <mergeCell ref="A131:A133"/>
    <mergeCell ref="B131:B133"/>
    <mergeCell ref="A134:A136"/>
    <mergeCell ref="B134:B136"/>
    <mergeCell ref="A137:A139"/>
    <mergeCell ref="B137:B139"/>
    <mergeCell ref="A110:A112"/>
    <mergeCell ref="B110:B112"/>
    <mergeCell ref="A113:A115"/>
    <mergeCell ref="B113:B115"/>
    <mergeCell ref="A116:A118"/>
    <mergeCell ref="B116:B118"/>
    <mergeCell ref="A119:A121"/>
    <mergeCell ref="B119:B121"/>
    <mergeCell ref="A122:A124"/>
    <mergeCell ref="B122:B124"/>
    <mergeCell ref="A101:A103"/>
    <mergeCell ref="B101:B103"/>
    <mergeCell ref="A104:A106"/>
    <mergeCell ref="B104:B106"/>
    <mergeCell ref="A107:A109"/>
    <mergeCell ref="B107:B109"/>
    <mergeCell ref="A92:A94"/>
    <mergeCell ref="B92:B94"/>
    <mergeCell ref="A95:A97"/>
    <mergeCell ref="B95:B97"/>
    <mergeCell ref="A98:A100"/>
    <mergeCell ref="B98:B100"/>
    <mergeCell ref="A77:A79"/>
    <mergeCell ref="B77:B79"/>
    <mergeCell ref="A80:A82"/>
    <mergeCell ref="B80:B82"/>
    <mergeCell ref="A83:A85"/>
    <mergeCell ref="B83:B85"/>
    <mergeCell ref="A86:A88"/>
    <mergeCell ref="B86:B88"/>
    <mergeCell ref="A89:A91"/>
    <mergeCell ref="B89:B91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23:A25"/>
    <mergeCell ref="B23:B25"/>
    <mergeCell ref="A26:A28"/>
    <mergeCell ref="B26:B28"/>
    <mergeCell ref="A29:A31"/>
    <mergeCell ref="B29:B31"/>
    <mergeCell ref="A17:A19"/>
    <mergeCell ref="B17:B19"/>
    <mergeCell ref="A20:A22"/>
    <mergeCell ref="B20:B22"/>
    <mergeCell ref="A8:A10"/>
    <mergeCell ref="B8:B10"/>
    <mergeCell ref="A11:A13"/>
    <mergeCell ref="B11:B13"/>
    <mergeCell ref="A14:A16"/>
    <mergeCell ref="B14:B1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9"/>
  <sheetViews>
    <sheetView showGridLines="0" zoomScale="80" zoomScaleNormal="80" zoomScalePageLayoutView="0" workbookViewId="0" topLeftCell="A1">
      <selection activeCell="C10" sqref="C10"/>
    </sheetView>
  </sheetViews>
  <sheetFormatPr defaultColWidth="9.140625" defaultRowHeight="15"/>
  <cols>
    <col min="1" max="1" width="9.00390625" style="0" customWidth="1"/>
    <col min="2" max="2" width="49.421875" style="0" bestFit="1" customWidth="1"/>
    <col min="3" max="3" width="10.00390625" style="0" bestFit="1" customWidth="1"/>
    <col min="4" max="5" width="12.28125" style="0" bestFit="1" customWidth="1"/>
    <col min="6" max="6" width="11.7109375" style="0" customWidth="1"/>
    <col min="7" max="14" width="11.28125" style="0" bestFit="1" customWidth="1"/>
  </cols>
  <sheetData>
    <row r="1" spans="1:15" ht="21">
      <c r="A1" s="53" t="s">
        <v>196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5">
      <c r="A2" s="30" t="s">
        <v>0</v>
      </c>
      <c r="B2" s="31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">
      <c r="A3" s="30" t="s">
        <v>1</v>
      </c>
      <c r="B3" s="31"/>
      <c r="C3" s="32"/>
      <c r="D3" s="32"/>
      <c r="E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5">
      <c r="A4" s="30" t="s">
        <v>2</v>
      </c>
      <c r="B4" s="31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15">
      <c r="A5" s="30"/>
      <c r="B5" s="3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5">
      <c r="A6" s="24"/>
      <c r="B6" s="93" t="s">
        <v>193</v>
      </c>
      <c r="C6" s="93"/>
      <c r="D6" s="93"/>
      <c r="E6" s="25">
        <v>0.25</v>
      </c>
      <c r="F6" s="25">
        <v>0.125</v>
      </c>
      <c r="G6" s="25">
        <v>0.125</v>
      </c>
      <c r="H6" s="25">
        <v>0.07142857142857142</v>
      </c>
      <c r="I6" s="25">
        <v>0.07142857142857142</v>
      </c>
      <c r="J6" s="25">
        <v>0.07142857142857142</v>
      </c>
      <c r="K6" s="25">
        <v>0.07142857142857142</v>
      </c>
      <c r="L6" s="25">
        <v>0.07142857142857142</v>
      </c>
      <c r="M6" s="25">
        <v>0.07142857142857142</v>
      </c>
      <c r="N6" s="25">
        <v>0.07142857142857142</v>
      </c>
      <c r="O6" s="25"/>
    </row>
    <row r="7" spans="1:15" ht="15">
      <c r="A7" s="33" t="s">
        <v>4</v>
      </c>
      <c r="B7" s="33" t="s">
        <v>5</v>
      </c>
      <c r="C7" s="33" t="s">
        <v>6</v>
      </c>
      <c r="D7" s="33" t="s">
        <v>194</v>
      </c>
      <c r="E7" s="29" t="s">
        <v>13</v>
      </c>
      <c r="F7" s="29" t="s">
        <v>14</v>
      </c>
      <c r="G7" s="29" t="s">
        <v>15</v>
      </c>
      <c r="H7" s="29" t="s">
        <v>16</v>
      </c>
      <c r="I7" s="29" t="s">
        <v>17</v>
      </c>
      <c r="J7" s="29" t="s">
        <v>18</v>
      </c>
      <c r="K7" s="29" t="s">
        <v>19</v>
      </c>
      <c r="L7" s="29" t="s">
        <v>20</v>
      </c>
      <c r="M7" s="29" t="s">
        <v>21</v>
      </c>
      <c r="N7" s="29" t="s">
        <v>22</v>
      </c>
      <c r="O7" s="24"/>
    </row>
    <row r="8" spans="1:14" s="74" customFormat="1" ht="15">
      <c r="A8" s="89" t="s">
        <v>23</v>
      </c>
      <c r="B8" s="91" t="s">
        <v>24</v>
      </c>
      <c r="C8" s="73" t="s">
        <v>25</v>
      </c>
      <c r="D8" s="50">
        <v>194743.25</v>
      </c>
      <c r="E8" s="50">
        <v>48685.8125</v>
      </c>
      <c r="F8" s="44">
        <v>24342.90625</v>
      </c>
      <c r="G8" s="50">
        <v>24342.90625</v>
      </c>
      <c r="H8" s="44">
        <v>13910.232142857141</v>
      </c>
      <c r="I8" s="50">
        <v>13910.232142857141</v>
      </c>
      <c r="J8" s="44">
        <v>13910.232142857141</v>
      </c>
      <c r="K8" s="50">
        <v>13910.232142857141</v>
      </c>
      <c r="L8" s="44">
        <v>13910.232142857141</v>
      </c>
      <c r="M8" s="50">
        <v>13910.232142857141</v>
      </c>
      <c r="N8" s="44">
        <v>13910.232142857141</v>
      </c>
    </row>
    <row r="9" spans="1:14" s="74" customFormat="1" ht="15">
      <c r="A9" s="89"/>
      <c r="B9" s="91"/>
      <c r="C9" s="73" t="s">
        <v>26</v>
      </c>
      <c r="D9" s="51"/>
      <c r="E9" s="51"/>
      <c r="F9" s="44">
        <v>0</v>
      </c>
      <c r="G9" s="51">
        <v>0</v>
      </c>
      <c r="H9" s="44">
        <v>0</v>
      </c>
      <c r="I9" s="51">
        <v>0</v>
      </c>
      <c r="J9" s="44">
        <v>0</v>
      </c>
      <c r="K9" s="51">
        <v>0</v>
      </c>
      <c r="L9" s="44">
        <v>0</v>
      </c>
      <c r="M9" s="51">
        <v>0</v>
      </c>
      <c r="N9" s="44">
        <v>0</v>
      </c>
    </row>
    <row r="10" spans="1:15" ht="15">
      <c r="A10" s="90"/>
      <c r="B10" s="92"/>
      <c r="C10" s="28" t="s">
        <v>27</v>
      </c>
      <c r="D10" s="27">
        <v>194743.25</v>
      </c>
      <c r="E10" s="27">
        <v>48685.8125</v>
      </c>
      <c r="F10" s="26">
        <v>24342.90625</v>
      </c>
      <c r="G10" s="27">
        <v>24342.90625</v>
      </c>
      <c r="H10" s="26">
        <v>13910.232142857141</v>
      </c>
      <c r="I10" s="27">
        <v>13910.232142857141</v>
      </c>
      <c r="J10" s="26">
        <v>13910.232142857141</v>
      </c>
      <c r="K10" s="27">
        <v>13910.232142857141</v>
      </c>
      <c r="L10" s="26">
        <v>13910.232142857141</v>
      </c>
      <c r="M10" s="27">
        <v>13910.232142857141</v>
      </c>
      <c r="N10" s="26">
        <v>13910.232142857141</v>
      </c>
      <c r="O10" s="24"/>
    </row>
    <row r="11" spans="1:14" s="74" customFormat="1" ht="15">
      <c r="A11" s="89" t="s">
        <v>28</v>
      </c>
      <c r="B11" s="91" t="s">
        <v>29</v>
      </c>
      <c r="C11" s="73" t="s">
        <v>25</v>
      </c>
      <c r="D11" s="50">
        <v>347.93</v>
      </c>
      <c r="E11" s="50">
        <v>86.9825</v>
      </c>
      <c r="F11" s="44">
        <v>43.49125</v>
      </c>
      <c r="G11" s="50">
        <v>43.49125</v>
      </c>
      <c r="H11" s="44">
        <v>24.852142857142855</v>
      </c>
      <c r="I11" s="50">
        <v>24.852142857142855</v>
      </c>
      <c r="J11" s="44">
        <v>24.852142857142855</v>
      </c>
      <c r="K11" s="50">
        <v>24.852142857142855</v>
      </c>
      <c r="L11" s="44">
        <v>24.852142857142855</v>
      </c>
      <c r="M11" s="50">
        <v>24.852142857142855</v>
      </c>
      <c r="N11" s="44">
        <v>24.852142857142855</v>
      </c>
    </row>
    <row r="12" spans="1:14" s="74" customFormat="1" ht="15">
      <c r="A12" s="89"/>
      <c r="B12" s="91"/>
      <c r="C12" s="73" t="s">
        <v>26</v>
      </c>
      <c r="D12" s="51"/>
      <c r="E12" s="51"/>
      <c r="F12" s="44">
        <v>0</v>
      </c>
      <c r="G12" s="51">
        <v>0</v>
      </c>
      <c r="H12" s="44">
        <v>0</v>
      </c>
      <c r="I12" s="51">
        <v>0</v>
      </c>
      <c r="J12" s="44">
        <v>0</v>
      </c>
      <c r="K12" s="51">
        <v>0</v>
      </c>
      <c r="L12" s="44">
        <v>0</v>
      </c>
      <c r="M12" s="51">
        <v>0</v>
      </c>
      <c r="N12" s="44">
        <v>0</v>
      </c>
    </row>
    <row r="13" spans="1:14" s="39" customFormat="1" ht="15">
      <c r="A13" s="90"/>
      <c r="B13" s="92"/>
      <c r="C13" s="49" t="s">
        <v>27</v>
      </c>
      <c r="D13" s="48">
        <v>347.93</v>
      </c>
      <c r="E13" s="48">
        <v>86.9825</v>
      </c>
      <c r="F13" s="43">
        <v>43.49125</v>
      </c>
      <c r="G13" s="48">
        <v>43.49125</v>
      </c>
      <c r="H13" s="43">
        <v>24.852142857142855</v>
      </c>
      <c r="I13" s="48">
        <v>24.852142857142855</v>
      </c>
      <c r="J13" s="43">
        <v>24.852142857142855</v>
      </c>
      <c r="K13" s="48">
        <v>24.852142857142855</v>
      </c>
      <c r="L13" s="43">
        <v>24.852142857142855</v>
      </c>
      <c r="M13" s="48">
        <v>24.852142857142855</v>
      </c>
      <c r="N13" s="43">
        <v>24.852142857142855</v>
      </c>
    </row>
    <row r="14" spans="1:14" s="74" customFormat="1" ht="15">
      <c r="A14" s="89" t="s">
        <v>30</v>
      </c>
      <c r="B14" s="91" t="s">
        <v>31</v>
      </c>
      <c r="C14" s="73" t="s">
        <v>25</v>
      </c>
      <c r="D14" s="50">
        <v>3788587.27</v>
      </c>
      <c r="E14" s="50">
        <v>947146.8175</v>
      </c>
      <c r="F14" s="44">
        <v>473573.40875</v>
      </c>
      <c r="G14" s="50">
        <v>473573.40875</v>
      </c>
      <c r="H14" s="44">
        <v>270613.3764285714</v>
      </c>
      <c r="I14" s="50">
        <v>270613.3764285714</v>
      </c>
      <c r="J14" s="44">
        <v>270613.3764285714</v>
      </c>
      <c r="K14" s="50">
        <v>270613.3764285714</v>
      </c>
      <c r="L14" s="44">
        <v>270613.3764285714</v>
      </c>
      <c r="M14" s="50">
        <v>270613.3764285714</v>
      </c>
      <c r="N14" s="44">
        <v>270613.3764285714</v>
      </c>
    </row>
    <row r="15" spans="1:14" s="74" customFormat="1" ht="15">
      <c r="A15" s="89"/>
      <c r="B15" s="91"/>
      <c r="C15" s="73" t="s">
        <v>26</v>
      </c>
      <c r="D15" s="51"/>
      <c r="E15" s="51"/>
      <c r="F15" s="44">
        <v>0</v>
      </c>
      <c r="G15" s="51">
        <v>0</v>
      </c>
      <c r="H15" s="44">
        <v>0</v>
      </c>
      <c r="I15" s="51">
        <v>0</v>
      </c>
      <c r="J15" s="44">
        <v>0</v>
      </c>
      <c r="K15" s="51">
        <v>0</v>
      </c>
      <c r="L15" s="44">
        <v>0</v>
      </c>
      <c r="M15" s="51">
        <v>0</v>
      </c>
      <c r="N15" s="44">
        <v>0</v>
      </c>
    </row>
    <row r="16" spans="1:14" s="39" customFormat="1" ht="15">
      <c r="A16" s="90"/>
      <c r="B16" s="92"/>
      <c r="C16" s="49" t="s">
        <v>27</v>
      </c>
      <c r="D16" s="48">
        <v>3788587.27</v>
      </c>
      <c r="E16" s="48">
        <v>947146.8175</v>
      </c>
      <c r="F16" s="43">
        <v>473573.40875</v>
      </c>
      <c r="G16" s="48">
        <v>473573.40875</v>
      </c>
      <c r="H16" s="43">
        <v>270613.3764285714</v>
      </c>
      <c r="I16" s="48">
        <v>270613.3764285714</v>
      </c>
      <c r="J16" s="43">
        <v>270613.3764285714</v>
      </c>
      <c r="K16" s="48">
        <v>270613.3764285714</v>
      </c>
      <c r="L16" s="43">
        <v>270613.3764285714</v>
      </c>
      <c r="M16" s="48">
        <v>270613.3764285714</v>
      </c>
      <c r="N16" s="43">
        <v>270613.3764285714</v>
      </c>
    </row>
    <row r="17" spans="1:14" s="74" customFormat="1" ht="15">
      <c r="A17" s="89" t="s">
        <v>32</v>
      </c>
      <c r="B17" s="91" t="s">
        <v>33</v>
      </c>
      <c r="C17" s="73" t="s">
        <v>25</v>
      </c>
      <c r="D17" s="50">
        <v>344509.92</v>
      </c>
      <c r="E17" s="50">
        <v>86127.48</v>
      </c>
      <c r="F17" s="44">
        <v>43063.74</v>
      </c>
      <c r="G17" s="50">
        <v>43063.74</v>
      </c>
      <c r="H17" s="44">
        <v>24607.851428571426</v>
      </c>
      <c r="I17" s="50">
        <v>24607.851428571426</v>
      </c>
      <c r="J17" s="44">
        <v>24607.851428571426</v>
      </c>
      <c r="K17" s="50">
        <v>24607.851428571426</v>
      </c>
      <c r="L17" s="44">
        <v>24607.851428571426</v>
      </c>
      <c r="M17" s="50">
        <v>24607.851428571426</v>
      </c>
      <c r="N17" s="44">
        <v>24607.851428571426</v>
      </c>
    </row>
    <row r="18" spans="1:14" s="74" customFormat="1" ht="15">
      <c r="A18" s="89"/>
      <c r="B18" s="91"/>
      <c r="C18" s="73" t="s">
        <v>26</v>
      </c>
      <c r="D18" s="51"/>
      <c r="E18" s="51"/>
      <c r="F18" s="44">
        <v>0</v>
      </c>
      <c r="G18" s="51">
        <v>0</v>
      </c>
      <c r="H18" s="44">
        <v>0</v>
      </c>
      <c r="I18" s="51">
        <v>0</v>
      </c>
      <c r="J18" s="44">
        <v>0</v>
      </c>
      <c r="K18" s="51">
        <v>0</v>
      </c>
      <c r="L18" s="44">
        <v>0</v>
      </c>
      <c r="M18" s="51">
        <v>0</v>
      </c>
      <c r="N18" s="44">
        <v>0</v>
      </c>
    </row>
    <row r="19" spans="1:14" s="39" customFormat="1" ht="15">
      <c r="A19" s="90"/>
      <c r="B19" s="92"/>
      <c r="C19" s="49" t="s">
        <v>27</v>
      </c>
      <c r="D19" s="48">
        <v>344509.92</v>
      </c>
      <c r="E19" s="48">
        <v>86127.48</v>
      </c>
      <c r="F19" s="43">
        <v>43063.74</v>
      </c>
      <c r="G19" s="48">
        <v>43063.74</v>
      </c>
      <c r="H19" s="43">
        <v>24607.851428571426</v>
      </c>
      <c r="I19" s="48">
        <v>24607.851428571426</v>
      </c>
      <c r="J19" s="43">
        <v>24607.851428571426</v>
      </c>
      <c r="K19" s="48">
        <v>24607.851428571426</v>
      </c>
      <c r="L19" s="43">
        <v>24607.851428571426</v>
      </c>
      <c r="M19" s="48">
        <v>24607.851428571426</v>
      </c>
      <c r="N19" s="43">
        <v>24607.851428571426</v>
      </c>
    </row>
    <row r="20" spans="1:14" s="74" customFormat="1" ht="15">
      <c r="A20" s="89" t="s">
        <v>34</v>
      </c>
      <c r="B20" s="91" t="s">
        <v>35</v>
      </c>
      <c r="C20" s="73" t="s">
        <v>25</v>
      </c>
      <c r="D20" s="50">
        <v>12594.25</v>
      </c>
      <c r="E20" s="50">
        <v>3148.5625</v>
      </c>
      <c r="F20" s="44">
        <v>1574.28125</v>
      </c>
      <c r="G20" s="50">
        <v>1574.28125</v>
      </c>
      <c r="H20" s="44">
        <v>899.5892857142857</v>
      </c>
      <c r="I20" s="50">
        <v>899.5892857142857</v>
      </c>
      <c r="J20" s="44">
        <v>899.5892857142857</v>
      </c>
      <c r="K20" s="50">
        <v>899.5892857142857</v>
      </c>
      <c r="L20" s="44">
        <v>899.5892857142857</v>
      </c>
      <c r="M20" s="50">
        <v>899.5892857142857</v>
      </c>
      <c r="N20" s="44">
        <v>899.5892857142857</v>
      </c>
    </row>
    <row r="21" spans="1:14" s="74" customFormat="1" ht="15">
      <c r="A21" s="89"/>
      <c r="B21" s="91"/>
      <c r="C21" s="73" t="s">
        <v>26</v>
      </c>
      <c r="D21" s="51"/>
      <c r="E21" s="51"/>
      <c r="F21" s="44">
        <v>0</v>
      </c>
      <c r="G21" s="51">
        <v>0</v>
      </c>
      <c r="H21" s="44">
        <v>0</v>
      </c>
      <c r="I21" s="51">
        <v>0</v>
      </c>
      <c r="J21" s="44">
        <v>0</v>
      </c>
      <c r="K21" s="51">
        <v>0</v>
      </c>
      <c r="L21" s="44">
        <v>0</v>
      </c>
      <c r="M21" s="51">
        <v>0</v>
      </c>
      <c r="N21" s="44">
        <v>0</v>
      </c>
    </row>
    <row r="22" spans="1:14" s="39" customFormat="1" ht="15">
      <c r="A22" s="90"/>
      <c r="B22" s="92"/>
      <c r="C22" s="49" t="s">
        <v>27</v>
      </c>
      <c r="D22" s="48">
        <v>12594.25</v>
      </c>
      <c r="E22" s="48">
        <v>3148.5625</v>
      </c>
      <c r="F22" s="43">
        <v>1574.28125</v>
      </c>
      <c r="G22" s="48">
        <v>1574.28125</v>
      </c>
      <c r="H22" s="43">
        <v>899.5892857142857</v>
      </c>
      <c r="I22" s="48">
        <v>899.5892857142857</v>
      </c>
      <c r="J22" s="43">
        <v>899.5892857142857</v>
      </c>
      <c r="K22" s="48">
        <v>899.5892857142857</v>
      </c>
      <c r="L22" s="43">
        <v>899.5892857142857</v>
      </c>
      <c r="M22" s="48">
        <v>899.5892857142857</v>
      </c>
      <c r="N22" s="43">
        <v>899.5892857142857</v>
      </c>
    </row>
    <row r="23" spans="1:14" s="74" customFormat="1" ht="15">
      <c r="A23" s="89" t="s">
        <v>36</v>
      </c>
      <c r="B23" s="91" t="s">
        <v>37</v>
      </c>
      <c r="C23" s="73" t="s">
        <v>25</v>
      </c>
      <c r="D23" s="50">
        <v>2377.27</v>
      </c>
      <c r="E23" s="50">
        <v>594.3175</v>
      </c>
      <c r="F23" s="44">
        <v>297.15875</v>
      </c>
      <c r="G23" s="50">
        <v>297.15875</v>
      </c>
      <c r="H23" s="44">
        <v>169.80499999999998</v>
      </c>
      <c r="I23" s="50">
        <v>169.80499999999998</v>
      </c>
      <c r="J23" s="44">
        <v>169.80499999999998</v>
      </c>
      <c r="K23" s="50">
        <v>169.80499999999998</v>
      </c>
      <c r="L23" s="44">
        <v>169.80499999999998</v>
      </c>
      <c r="M23" s="50">
        <v>169.80499999999998</v>
      </c>
      <c r="N23" s="44">
        <v>169.80499999999998</v>
      </c>
    </row>
    <row r="24" spans="1:14" s="74" customFormat="1" ht="15">
      <c r="A24" s="89"/>
      <c r="B24" s="91"/>
      <c r="C24" s="73" t="s">
        <v>26</v>
      </c>
      <c r="D24" s="51"/>
      <c r="E24" s="51"/>
      <c r="F24" s="44">
        <v>0</v>
      </c>
      <c r="G24" s="51">
        <v>0</v>
      </c>
      <c r="H24" s="44">
        <v>0</v>
      </c>
      <c r="I24" s="51">
        <v>0</v>
      </c>
      <c r="J24" s="44">
        <v>0</v>
      </c>
      <c r="K24" s="51">
        <v>0</v>
      </c>
      <c r="L24" s="44">
        <v>0</v>
      </c>
      <c r="M24" s="51">
        <v>0</v>
      </c>
      <c r="N24" s="44">
        <v>0</v>
      </c>
    </row>
    <row r="25" spans="1:14" s="39" customFormat="1" ht="15">
      <c r="A25" s="90"/>
      <c r="B25" s="92"/>
      <c r="C25" s="49" t="s">
        <v>27</v>
      </c>
      <c r="D25" s="48">
        <v>2377.27</v>
      </c>
      <c r="E25" s="48">
        <v>594.3175</v>
      </c>
      <c r="F25" s="43">
        <v>297.15875</v>
      </c>
      <c r="G25" s="48">
        <v>297.15875</v>
      </c>
      <c r="H25" s="43">
        <v>169.80499999999998</v>
      </c>
      <c r="I25" s="48">
        <v>169.80499999999998</v>
      </c>
      <c r="J25" s="43">
        <v>169.80499999999998</v>
      </c>
      <c r="K25" s="48">
        <v>169.80499999999998</v>
      </c>
      <c r="L25" s="43">
        <v>169.80499999999998</v>
      </c>
      <c r="M25" s="48">
        <v>169.80499999999998</v>
      </c>
      <c r="N25" s="43">
        <v>169.80499999999998</v>
      </c>
    </row>
    <row r="26" spans="1:14" s="74" customFormat="1" ht="15">
      <c r="A26" s="89" t="s">
        <v>38</v>
      </c>
      <c r="B26" s="91" t="s">
        <v>39</v>
      </c>
      <c r="C26" s="73" t="s">
        <v>25</v>
      </c>
      <c r="D26" s="50">
        <v>983.27</v>
      </c>
      <c r="E26" s="50">
        <v>245.8175</v>
      </c>
      <c r="F26" s="44">
        <v>122.90875</v>
      </c>
      <c r="G26" s="50">
        <v>122.90875</v>
      </c>
      <c r="H26" s="44">
        <v>70.23357142857142</v>
      </c>
      <c r="I26" s="50">
        <v>70.23357142857142</v>
      </c>
      <c r="J26" s="44">
        <v>70.23357142857142</v>
      </c>
      <c r="K26" s="50">
        <v>70.23357142857142</v>
      </c>
      <c r="L26" s="44">
        <v>70.23357142857142</v>
      </c>
      <c r="M26" s="50">
        <v>70.23357142857142</v>
      </c>
      <c r="N26" s="44">
        <v>70.23357142857142</v>
      </c>
    </row>
    <row r="27" spans="1:14" s="74" customFormat="1" ht="15">
      <c r="A27" s="89"/>
      <c r="B27" s="91"/>
      <c r="C27" s="73" t="s">
        <v>26</v>
      </c>
      <c r="D27" s="51"/>
      <c r="E27" s="51"/>
      <c r="F27" s="44">
        <v>0</v>
      </c>
      <c r="G27" s="51">
        <v>0</v>
      </c>
      <c r="H27" s="44">
        <v>0</v>
      </c>
      <c r="I27" s="51">
        <v>0</v>
      </c>
      <c r="J27" s="44">
        <v>0</v>
      </c>
      <c r="K27" s="51">
        <v>0</v>
      </c>
      <c r="L27" s="44">
        <v>0</v>
      </c>
      <c r="M27" s="51">
        <v>0</v>
      </c>
      <c r="N27" s="44">
        <v>0</v>
      </c>
    </row>
    <row r="28" spans="1:14" s="39" customFormat="1" ht="15">
      <c r="A28" s="90"/>
      <c r="B28" s="92"/>
      <c r="C28" s="49" t="s">
        <v>27</v>
      </c>
      <c r="D28" s="48">
        <v>983.27</v>
      </c>
      <c r="E28" s="48">
        <v>245.8175</v>
      </c>
      <c r="F28" s="43">
        <v>122.90875</v>
      </c>
      <c r="G28" s="48">
        <v>122.90875</v>
      </c>
      <c r="H28" s="43">
        <v>70.23357142857142</v>
      </c>
      <c r="I28" s="48">
        <v>70.23357142857142</v>
      </c>
      <c r="J28" s="43">
        <v>70.23357142857142</v>
      </c>
      <c r="K28" s="48">
        <v>70.23357142857142</v>
      </c>
      <c r="L28" s="43">
        <v>70.23357142857142</v>
      </c>
      <c r="M28" s="48">
        <v>70.23357142857142</v>
      </c>
      <c r="N28" s="43">
        <v>70.23357142857142</v>
      </c>
    </row>
    <row r="29" spans="1:14" s="74" customFormat="1" ht="15">
      <c r="A29" s="89" t="s">
        <v>40</v>
      </c>
      <c r="B29" s="91" t="s">
        <v>41</v>
      </c>
      <c r="C29" s="73" t="s">
        <v>25</v>
      </c>
      <c r="D29" s="50">
        <v>428270.99</v>
      </c>
      <c r="E29" s="50">
        <v>107067.7475</v>
      </c>
      <c r="F29" s="44">
        <v>53533.87375</v>
      </c>
      <c r="G29" s="50">
        <v>53533.87375</v>
      </c>
      <c r="H29" s="44">
        <v>30590.784999999996</v>
      </c>
      <c r="I29" s="50">
        <v>30590.784999999996</v>
      </c>
      <c r="J29" s="44">
        <v>30590.784999999996</v>
      </c>
      <c r="K29" s="50">
        <v>30590.784999999996</v>
      </c>
      <c r="L29" s="44">
        <v>30590.784999999996</v>
      </c>
      <c r="M29" s="50">
        <v>30590.784999999996</v>
      </c>
      <c r="N29" s="44">
        <v>30590.784999999996</v>
      </c>
    </row>
    <row r="30" spans="1:14" s="74" customFormat="1" ht="15">
      <c r="A30" s="89"/>
      <c r="B30" s="91"/>
      <c r="C30" s="73" t="s">
        <v>26</v>
      </c>
      <c r="D30" s="51"/>
      <c r="E30" s="51"/>
      <c r="F30" s="44">
        <v>0</v>
      </c>
      <c r="G30" s="51">
        <v>0</v>
      </c>
      <c r="H30" s="44">
        <v>0</v>
      </c>
      <c r="I30" s="51">
        <v>0</v>
      </c>
      <c r="J30" s="44">
        <v>0</v>
      </c>
      <c r="K30" s="51">
        <v>0</v>
      </c>
      <c r="L30" s="44">
        <v>0</v>
      </c>
      <c r="M30" s="51">
        <v>0</v>
      </c>
      <c r="N30" s="44">
        <v>0</v>
      </c>
    </row>
    <row r="31" spans="1:14" s="39" customFormat="1" ht="15">
      <c r="A31" s="90"/>
      <c r="B31" s="92"/>
      <c r="C31" s="49" t="s">
        <v>27</v>
      </c>
      <c r="D31" s="48">
        <v>428270.99</v>
      </c>
      <c r="E31" s="48">
        <v>107067.7475</v>
      </c>
      <c r="F31" s="43">
        <v>53533.87375</v>
      </c>
      <c r="G31" s="48">
        <v>53533.87375</v>
      </c>
      <c r="H31" s="43">
        <v>30590.784999999996</v>
      </c>
      <c r="I31" s="48">
        <v>30590.784999999996</v>
      </c>
      <c r="J31" s="43">
        <v>30590.784999999996</v>
      </c>
      <c r="K31" s="48">
        <v>30590.784999999996</v>
      </c>
      <c r="L31" s="43">
        <v>30590.784999999996</v>
      </c>
      <c r="M31" s="48">
        <v>30590.784999999996</v>
      </c>
      <c r="N31" s="43">
        <v>30590.784999999996</v>
      </c>
    </row>
    <row r="32" spans="1:14" s="74" customFormat="1" ht="15">
      <c r="A32" s="89" t="s">
        <v>42</v>
      </c>
      <c r="B32" s="91" t="s">
        <v>43</v>
      </c>
      <c r="C32" s="73" t="s">
        <v>25</v>
      </c>
      <c r="D32" s="50">
        <v>150.82</v>
      </c>
      <c r="E32" s="50">
        <v>37.705</v>
      </c>
      <c r="F32" s="44">
        <v>18.8525</v>
      </c>
      <c r="G32" s="50">
        <v>18.8525</v>
      </c>
      <c r="H32" s="44">
        <v>10.772857142857141</v>
      </c>
      <c r="I32" s="50">
        <v>10.772857142857141</v>
      </c>
      <c r="J32" s="44">
        <v>10.772857142857141</v>
      </c>
      <c r="K32" s="50">
        <v>10.772857142857141</v>
      </c>
      <c r="L32" s="44">
        <v>10.772857142857141</v>
      </c>
      <c r="M32" s="50">
        <v>10.772857142857141</v>
      </c>
      <c r="N32" s="44">
        <v>10.772857142857141</v>
      </c>
    </row>
    <row r="33" spans="1:14" s="74" customFormat="1" ht="15">
      <c r="A33" s="89"/>
      <c r="B33" s="91"/>
      <c r="C33" s="73" t="s">
        <v>26</v>
      </c>
      <c r="D33" s="51"/>
      <c r="E33" s="51"/>
      <c r="F33" s="44">
        <v>0</v>
      </c>
      <c r="G33" s="51">
        <v>0</v>
      </c>
      <c r="H33" s="44">
        <v>0</v>
      </c>
      <c r="I33" s="51">
        <v>0</v>
      </c>
      <c r="J33" s="44">
        <v>0</v>
      </c>
      <c r="K33" s="51">
        <v>0</v>
      </c>
      <c r="L33" s="44">
        <v>0</v>
      </c>
      <c r="M33" s="51">
        <v>0</v>
      </c>
      <c r="N33" s="44">
        <v>0</v>
      </c>
    </row>
    <row r="34" spans="1:14" s="39" customFormat="1" ht="15">
      <c r="A34" s="90"/>
      <c r="B34" s="92"/>
      <c r="C34" s="49" t="s">
        <v>27</v>
      </c>
      <c r="D34" s="48">
        <v>150.82</v>
      </c>
      <c r="E34" s="48">
        <v>37.705</v>
      </c>
      <c r="F34" s="43">
        <v>18.8525</v>
      </c>
      <c r="G34" s="48">
        <v>18.8525</v>
      </c>
      <c r="H34" s="43">
        <v>10.772857142857141</v>
      </c>
      <c r="I34" s="48">
        <v>10.772857142857141</v>
      </c>
      <c r="J34" s="43">
        <v>10.772857142857141</v>
      </c>
      <c r="K34" s="48">
        <v>10.772857142857141</v>
      </c>
      <c r="L34" s="43">
        <v>10.772857142857141</v>
      </c>
      <c r="M34" s="48">
        <v>10.772857142857141</v>
      </c>
      <c r="N34" s="43">
        <v>10.772857142857141</v>
      </c>
    </row>
    <row r="35" spans="1:14" s="74" customFormat="1" ht="15">
      <c r="A35" s="89" t="s">
        <v>44</v>
      </c>
      <c r="B35" s="91" t="s">
        <v>45</v>
      </c>
      <c r="C35" s="73" t="s">
        <v>25</v>
      </c>
      <c r="D35" s="50">
        <v>38648.87</v>
      </c>
      <c r="E35" s="50">
        <v>9662.2175</v>
      </c>
      <c r="F35" s="44">
        <v>4831.10875</v>
      </c>
      <c r="G35" s="50">
        <v>4831.10875</v>
      </c>
      <c r="H35" s="44">
        <v>2760.6335714285715</v>
      </c>
      <c r="I35" s="50">
        <v>2760.6335714285715</v>
      </c>
      <c r="J35" s="44">
        <v>2760.6335714285715</v>
      </c>
      <c r="K35" s="50">
        <v>2760.6335714285715</v>
      </c>
      <c r="L35" s="44">
        <v>2760.6335714285715</v>
      </c>
      <c r="M35" s="50">
        <v>2760.6335714285715</v>
      </c>
      <c r="N35" s="44">
        <v>2760.6335714285715</v>
      </c>
    </row>
    <row r="36" spans="1:14" s="74" customFormat="1" ht="15">
      <c r="A36" s="89"/>
      <c r="B36" s="91"/>
      <c r="C36" s="73" t="s">
        <v>26</v>
      </c>
      <c r="D36" s="51"/>
      <c r="E36" s="51"/>
      <c r="F36" s="44">
        <v>0</v>
      </c>
      <c r="G36" s="51">
        <v>0</v>
      </c>
      <c r="H36" s="44">
        <v>0</v>
      </c>
      <c r="I36" s="51">
        <v>0</v>
      </c>
      <c r="J36" s="44">
        <v>0</v>
      </c>
      <c r="K36" s="51">
        <v>0</v>
      </c>
      <c r="L36" s="44">
        <v>0</v>
      </c>
      <c r="M36" s="51">
        <v>0</v>
      </c>
      <c r="N36" s="44">
        <v>0</v>
      </c>
    </row>
    <row r="37" spans="1:14" s="39" customFormat="1" ht="15">
      <c r="A37" s="90"/>
      <c r="B37" s="92"/>
      <c r="C37" s="49" t="s">
        <v>27</v>
      </c>
      <c r="D37" s="48">
        <v>38648.87</v>
      </c>
      <c r="E37" s="48">
        <v>9662.2175</v>
      </c>
      <c r="F37" s="43">
        <v>4831.10875</v>
      </c>
      <c r="G37" s="48">
        <v>4831.10875</v>
      </c>
      <c r="H37" s="43">
        <v>2760.6335714285715</v>
      </c>
      <c r="I37" s="48">
        <v>2760.6335714285715</v>
      </c>
      <c r="J37" s="43">
        <v>2760.6335714285715</v>
      </c>
      <c r="K37" s="48">
        <v>2760.6335714285715</v>
      </c>
      <c r="L37" s="43">
        <v>2760.6335714285715</v>
      </c>
      <c r="M37" s="48">
        <v>2760.6335714285715</v>
      </c>
      <c r="N37" s="43">
        <v>2760.6335714285715</v>
      </c>
    </row>
    <row r="38" spans="1:14" s="74" customFormat="1" ht="15">
      <c r="A38" s="89" t="s">
        <v>46</v>
      </c>
      <c r="B38" s="91" t="s">
        <v>47</v>
      </c>
      <c r="C38" s="73" t="s">
        <v>25</v>
      </c>
      <c r="D38" s="50">
        <v>38360.37</v>
      </c>
      <c r="E38" s="50">
        <v>9590.0925</v>
      </c>
      <c r="F38" s="44">
        <v>4795.04625</v>
      </c>
      <c r="G38" s="50">
        <v>4795.04625</v>
      </c>
      <c r="H38" s="44">
        <v>2740.026428571429</v>
      </c>
      <c r="I38" s="50">
        <v>2740.026428571429</v>
      </c>
      <c r="J38" s="44">
        <v>2740.026428571429</v>
      </c>
      <c r="K38" s="50">
        <v>2740.026428571429</v>
      </c>
      <c r="L38" s="44">
        <v>2740.026428571429</v>
      </c>
      <c r="M38" s="50">
        <v>2740.026428571429</v>
      </c>
      <c r="N38" s="44">
        <v>2740.026428571429</v>
      </c>
    </row>
    <row r="39" spans="1:14" s="74" customFormat="1" ht="15">
      <c r="A39" s="89"/>
      <c r="B39" s="91"/>
      <c r="C39" s="73" t="s">
        <v>26</v>
      </c>
      <c r="D39" s="51"/>
      <c r="E39" s="51"/>
      <c r="F39" s="44">
        <v>0</v>
      </c>
      <c r="G39" s="51">
        <v>0</v>
      </c>
      <c r="H39" s="44">
        <v>0</v>
      </c>
      <c r="I39" s="51">
        <v>0</v>
      </c>
      <c r="J39" s="44">
        <v>0</v>
      </c>
      <c r="K39" s="51">
        <v>0</v>
      </c>
      <c r="L39" s="44">
        <v>0</v>
      </c>
      <c r="M39" s="51">
        <v>0</v>
      </c>
      <c r="N39" s="44">
        <v>0</v>
      </c>
    </row>
    <row r="40" spans="1:14" s="39" customFormat="1" ht="15">
      <c r="A40" s="90"/>
      <c r="B40" s="92"/>
      <c r="C40" s="49" t="s">
        <v>27</v>
      </c>
      <c r="D40" s="48">
        <v>38360.37</v>
      </c>
      <c r="E40" s="48">
        <v>9590.0925</v>
      </c>
      <c r="F40" s="43">
        <v>4795.04625</v>
      </c>
      <c r="G40" s="48">
        <v>4795.04625</v>
      </c>
      <c r="H40" s="43">
        <v>2740.026428571429</v>
      </c>
      <c r="I40" s="48">
        <v>2740.026428571429</v>
      </c>
      <c r="J40" s="43">
        <v>2740.026428571429</v>
      </c>
      <c r="K40" s="48">
        <v>2740.026428571429</v>
      </c>
      <c r="L40" s="43">
        <v>2740.026428571429</v>
      </c>
      <c r="M40" s="48">
        <v>2740.026428571429</v>
      </c>
      <c r="N40" s="43">
        <v>2740.026428571429</v>
      </c>
    </row>
    <row r="41" spans="1:14" s="74" customFormat="1" ht="15">
      <c r="A41" s="89" t="s">
        <v>48</v>
      </c>
      <c r="B41" s="91" t="s">
        <v>49</v>
      </c>
      <c r="C41" s="73" t="s">
        <v>25</v>
      </c>
      <c r="D41" s="50">
        <v>38773.25</v>
      </c>
      <c r="E41" s="50">
        <v>9693.3125</v>
      </c>
      <c r="F41" s="44">
        <v>4846.65625</v>
      </c>
      <c r="G41" s="50">
        <v>4846.65625</v>
      </c>
      <c r="H41" s="44">
        <v>2769.517857142857</v>
      </c>
      <c r="I41" s="50">
        <v>2769.517857142857</v>
      </c>
      <c r="J41" s="44">
        <v>2769.517857142857</v>
      </c>
      <c r="K41" s="50">
        <v>2769.517857142857</v>
      </c>
      <c r="L41" s="44">
        <v>2769.517857142857</v>
      </c>
      <c r="M41" s="50">
        <v>2769.517857142857</v>
      </c>
      <c r="N41" s="44">
        <v>2769.517857142857</v>
      </c>
    </row>
    <row r="42" spans="1:14" s="74" customFormat="1" ht="15">
      <c r="A42" s="89"/>
      <c r="B42" s="91"/>
      <c r="C42" s="73" t="s">
        <v>26</v>
      </c>
      <c r="D42" s="51"/>
      <c r="E42" s="51"/>
      <c r="F42" s="44">
        <v>0</v>
      </c>
      <c r="G42" s="51">
        <v>0</v>
      </c>
      <c r="H42" s="44">
        <v>0</v>
      </c>
      <c r="I42" s="51">
        <v>0</v>
      </c>
      <c r="J42" s="44">
        <v>0</v>
      </c>
      <c r="K42" s="51">
        <v>0</v>
      </c>
      <c r="L42" s="44">
        <v>0</v>
      </c>
      <c r="M42" s="51">
        <v>0</v>
      </c>
      <c r="N42" s="44">
        <v>0</v>
      </c>
    </row>
    <row r="43" spans="1:14" s="39" customFormat="1" ht="15">
      <c r="A43" s="90"/>
      <c r="B43" s="92"/>
      <c r="C43" s="49" t="s">
        <v>27</v>
      </c>
      <c r="D43" s="48">
        <v>38773.25</v>
      </c>
      <c r="E43" s="48">
        <v>9693.3125</v>
      </c>
      <c r="F43" s="43">
        <v>4846.65625</v>
      </c>
      <c r="G43" s="48">
        <v>4846.65625</v>
      </c>
      <c r="H43" s="43">
        <v>2769.517857142857</v>
      </c>
      <c r="I43" s="48">
        <v>2769.517857142857</v>
      </c>
      <c r="J43" s="43">
        <v>2769.517857142857</v>
      </c>
      <c r="K43" s="48">
        <v>2769.517857142857</v>
      </c>
      <c r="L43" s="43">
        <v>2769.517857142857</v>
      </c>
      <c r="M43" s="48">
        <v>2769.517857142857</v>
      </c>
      <c r="N43" s="43">
        <v>2769.517857142857</v>
      </c>
    </row>
    <row r="44" spans="1:14" s="74" customFormat="1" ht="15">
      <c r="A44" s="89" t="s">
        <v>50</v>
      </c>
      <c r="B44" s="91" t="s">
        <v>51</v>
      </c>
      <c r="C44" s="73" t="s">
        <v>25</v>
      </c>
      <c r="D44" s="50">
        <v>693382.86</v>
      </c>
      <c r="E44" s="50">
        <v>173345.715</v>
      </c>
      <c r="F44" s="44">
        <v>86672.8575</v>
      </c>
      <c r="G44" s="50">
        <v>86672.8575</v>
      </c>
      <c r="H44" s="44">
        <v>49527.347142857136</v>
      </c>
      <c r="I44" s="50">
        <v>49527.347142857136</v>
      </c>
      <c r="J44" s="44">
        <v>49527.347142857136</v>
      </c>
      <c r="K44" s="50">
        <v>49527.347142857136</v>
      </c>
      <c r="L44" s="44">
        <v>49527.347142857136</v>
      </c>
      <c r="M44" s="50">
        <v>49527.347142857136</v>
      </c>
      <c r="N44" s="44">
        <v>49527.347142857136</v>
      </c>
    </row>
    <row r="45" spans="1:14" s="74" customFormat="1" ht="15">
      <c r="A45" s="89"/>
      <c r="B45" s="91"/>
      <c r="C45" s="73" t="s">
        <v>26</v>
      </c>
      <c r="D45" s="51"/>
      <c r="E45" s="51"/>
      <c r="F45" s="44">
        <v>0</v>
      </c>
      <c r="G45" s="51">
        <v>0</v>
      </c>
      <c r="H45" s="44">
        <v>0</v>
      </c>
      <c r="I45" s="51">
        <v>0</v>
      </c>
      <c r="J45" s="44">
        <v>0</v>
      </c>
      <c r="K45" s="51">
        <v>0</v>
      </c>
      <c r="L45" s="44">
        <v>0</v>
      </c>
      <c r="M45" s="51">
        <v>0</v>
      </c>
      <c r="N45" s="44">
        <v>0</v>
      </c>
    </row>
    <row r="46" spans="1:14" s="39" customFormat="1" ht="15">
      <c r="A46" s="90"/>
      <c r="B46" s="92"/>
      <c r="C46" s="49" t="s">
        <v>27</v>
      </c>
      <c r="D46" s="48">
        <v>693382.86</v>
      </c>
      <c r="E46" s="48">
        <v>173345.715</v>
      </c>
      <c r="F46" s="43">
        <v>86672.8575</v>
      </c>
      <c r="G46" s="48">
        <v>86672.8575</v>
      </c>
      <c r="H46" s="43">
        <v>49527.347142857136</v>
      </c>
      <c r="I46" s="48">
        <v>49527.347142857136</v>
      </c>
      <c r="J46" s="43">
        <v>49527.347142857136</v>
      </c>
      <c r="K46" s="48">
        <v>49527.347142857136</v>
      </c>
      <c r="L46" s="43">
        <v>49527.347142857136</v>
      </c>
      <c r="M46" s="48">
        <v>49527.347142857136</v>
      </c>
      <c r="N46" s="43">
        <v>49527.347142857136</v>
      </c>
    </row>
    <row r="47" spans="1:14" s="74" customFormat="1" ht="15">
      <c r="A47" s="89" t="s">
        <v>52</v>
      </c>
      <c r="B47" s="91" t="s">
        <v>53</v>
      </c>
      <c r="C47" s="73" t="s">
        <v>25</v>
      </c>
      <c r="D47" s="50">
        <v>431256.66</v>
      </c>
      <c r="E47" s="50">
        <v>107814.165</v>
      </c>
      <c r="F47" s="44">
        <v>53907.0825</v>
      </c>
      <c r="G47" s="50">
        <v>53907.0825</v>
      </c>
      <c r="H47" s="44">
        <v>30804.04714285714</v>
      </c>
      <c r="I47" s="50">
        <v>30804.04714285714</v>
      </c>
      <c r="J47" s="44">
        <v>30804.04714285714</v>
      </c>
      <c r="K47" s="50">
        <v>30804.04714285714</v>
      </c>
      <c r="L47" s="44">
        <v>30804.04714285714</v>
      </c>
      <c r="M47" s="50">
        <v>30804.04714285714</v>
      </c>
      <c r="N47" s="44">
        <v>30804.04714285714</v>
      </c>
    </row>
    <row r="48" spans="1:14" s="74" customFormat="1" ht="15">
      <c r="A48" s="89"/>
      <c r="B48" s="91"/>
      <c r="C48" s="73" t="s">
        <v>26</v>
      </c>
      <c r="D48" s="51"/>
      <c r="E48" s="51"/>
      <c r="F48" s="44">
        <v>0</v>
      </c>
      <c r="G48" s="51">
        <v>0</v>
      </c>
      <c r="H48" s="44">
        <v>0</v>
      </c>
      <c r="I48" s="51">
        <v>0</v>
      </c>
      <c r="J48" s="44">
        <v>0</v>
      </c>
      <c r="K48" s="51">
        <v>0</v>
      </c>
      <c r="L48" s="44">
        <v>0</v>
      </c>
      <c r="M48" s="51">
        <v>0</v>
      </c>
      <c r="N48" s="44">
        <v>0</v>
      </c>
    </row>
    <row r="49" spans="1:14" s="39" customFormat="1" ht="15">
      <c r="A49" s="90"/>
      <c r="B49" s="92"/>
      <c r="C49" s="49" t="s">
        <v>27</v>
      </c>
      <c r="D49" s="48">
        <v>431256.66</v>
      </c>
      <c r="E49" s="48">
        <v>107814.165</v>
      </c>
      <c r="F49" s="43">
        <v>53907.0825</v>
      </c>
      <c r="G49" s="48">
        <v>53907.0825</v>
      </c>
      <c r="H49" s="43">
        <v>30804.04714285714</v>
      </c>
      <c r="I49" s="48">
        <v>30804.04714285714</v>
      </c>
      <c r="J49" s="43">
        <v>30804.04714285714</v>
      </c>
      <c r="K49" s="48">
        <v>30804.04714285714</v>
      </c>
      <c r="L49" s="43">
        <v>30804.04714285714</v>
      </c>
      <c r="M49" s="48">
        <v>30804.04714285714</v>
      </c>
      <c r="N49" s="43">
        <v>30804.04714285714</v>
      </c>
    </row>
    <row r="50" spans="1:14" s="74" customFormat="1" ht="15">
      <c r="A50" s="89" t="s">
        <v>54</v>
      </c>
      <c r="B50" s="91" t="s">
        <v>55</v>
      </c>
      <c r="C50" s="73" t="s">
        <v>25</v>
      </c>
      <c r="D50" s="50">
        <v>6187.39</v>
      </c>
      <c r="E50" s="50">
        <v>1546.8475</v>
      </c>
      <c r="F50" s="44">
        <v>773.42375</v>
      </c>
      <c r="G50" s="50">
        <v>773.42375</v>
      </c>
      <c r="H50" s="44">
        <v>441.95642857142855</v>
      </c>
      <c r="I50" s="50">
        <v>441.95642857142855</v>
      </c>
      <c r="J50" s="44">
        <v>441.95642857142855</v>
      </c>
      <c r="K50" s="50">
        <v>441.95642857142855</v>
      </c>
      <c r="L50" s="44">
        <v>441.95642857142855</v>
      </c>
      <c r="M50" s="50">
        <v>441.95642857142855</v>
      </c>
      <c r="N50" s="44">
        <v>441.95642857142855</v>
      </c>
    </row>
    <row r="51" spans="1:14" s="74" customFormat="1" ht="15">
      <c r="A51" s="89"/>
      <c r="B51" s="91"/>
      <c r="C51" s="73" t="s">
        <v>26</v>
      </c>
      <c r="D51" s="51"/>
      <c r="E51" s="51"/>
      <c r="F51" s="44">
        <v>0</v>
      </c>
      <c r="G51" s="51">
        <v>0</v>
      </c>
      <c r="H51" s="44">
        <v>0</v>
      </c>
      <c r="I51" s="51">
        <v>0</v>
      </c>
      <c r="J51" s="44">
        <v>0</v>
      </c>
      <c r="K51" s="51">
        <v>0</v>
      </c>
      <c r="L51" s="44">
        <v>0</v>
      </c>
      <c r="M51" s="51">
        <v>0</v>
      </c>
      <c r="N51" s="44">
        <v>0</v>
      </c>
    </row>
    <row r="52" spans="1:14" s="39" customFormat="1" ht="15">
      <c r="A52" s="90"/>
      <c r="B52" s="92"/>
      <c r="C52" s="49" t="s">
        <v>27</v>
      </c>
      <c r="D52" s="48">
        <v>6187.39</v>
      </c>
      <c r="E52" s="48">
        <v>1546.8475</v>
      </c>
      <c r="F52" s="43">
        <v>773.42375</v>
      </c>
      <c r="G52" s="48">
        <v>773.42375</v>
      </c>
      <c r="H52" s="43">
        <v>441.95642857142855</v>
      </c>
      <c r="I52" s="48">
        <v>441.95642857142855</v>
      </c>
      <c r="J52" s="43">
        <v>441.95642857142855</v>
      </c>
      <c r="K52" s="48">
        <v>441.95642857142855</v>
      </c>
      <c r="L52" s="43">
        <v>441.95642857142855</v>
      </c>
      <c r="M52" s="48">
        <v>441.95642857142855</v>
      </c>
      <c r="N52" s="43">
        <v>441.95642857142855</v>
      </c>
    </row>
    <row r="53" spans="1:14" s="74" customFormat="1" ht="15">
      <c r="A53" s="89" t="s">
        <v>56</v>
      </c>
      <c r="B53" s="91" t="s">
        <v>57</v>
      </c>
      <c r="C53" s="73" t="s">
        <v>25</v>
      </c>
      <c r="D53" s="50">
        <v>78749.53</v>
      </c>
      <c r="E53" s="50">
        <v>19687.3825</v>
      </c>
      <c r="F53" s="44">
        <v>9843.69125</v>
      </c>
      <c r="G53" s="50">
        <v>9843.69125</v>
      </c>
      <c r="H53" s="44">
        <v>5624.966428571428</v>
      </c>
      <c r="I53" s="50">
        <v>5624.966428571428</v>
      </c>
      <c r="J53" s="44">
        <v>5624.966428571428</v>
      </c>
      <c r="K53" s="50">
        <v>5624.966428571428</v>
      </c>
      <c r="L53" s="44">
        <v>5624.966428571428</v>
      </c>
      <c r="M53" s="50">
        <v>5624.966428571428</v>
      </c>
      <c r="N53" s="44">
        <v>5624.966428571428</v>
      </c>
    </row>
    <row r="54" spans="1:14" s="74" customFormat="1" ht="15">
      <c r="A54" s="89"/>
      <c r="B54" s="91"/>
      <c r="C54" s="73" t="s">
        <v>26</v>
      </c>
      <c r="D54" s="51"/>
      <c r="E54" s="51"/>
      <c r="F54" s="44">
        <v>0</v>
      </c>
      <c r="G54" s="51">
        <v>0</v>
      </c>
      <c r="H54" s="44">
        <v>0</v>
      </c>
      <c r="I54" s="51">
        <v>0</v>
      </c>
      <c r="J54" s="44">
        <v>0</v>
      </c>
      <c r="K54" s="51">
        <v>0</v>
      </c>
      <c r="L54" s="44">
        <v>0</v>
      </c>
      <c r="M54" s="51">
        <v>0</v>
      </c>
      <c r="N54" s="44">
        <v>0</v>
      </c>
    </row>
    <row r="55" spans="1:14" s="39" customFormat="1" ht="15">
      <c r="A55" s="90"/>
      <c r="B55" s="92"/>
      <c r="C55" s="49" t="s">
        <v>27</v>
      </c>
      <c r="D55" s="48">
        <v>78749.53</v>
      </c>
      <c r="E55" s="48">
        <v>19687.3825</v>
      </c>
      <c r="F55" s="43">
        <v>9843.69125</v>
      </c>
      <c r="G55" s="48">
        <v>9843.69125</v>
      </c>
      <c r="H55" s="43">
        <v>5624.966428571428</v>
      </c>
      <c r="I55" s="48">
        <v>5624.966428571428</v>
      </c>
      <c r="J55" s="43">
        <v>5624.966428571428</v>
      </c>
      <c r="K55" s="48">
        <v>5624.966428571428</v>
      </c>
      <c r="L55" s="43">
        <v>5624.966428571428</v>
      </c>
      <c r="M55" s="48">
        <v>5624.966428571428</v>
      </c>
      <c r="N55" s="43">
        <v>5624.966428571428</v>
      </c>
    </row>
    <row r="56" spans="1:14" s="74" customFormat="1" ht="15">
      <c r="A56" s="89" t="s">
        <v>58</v>
      </c>
      <c r="B56" s="91" t="s">
        <v>59</v>
      </c>
      <c r="C56" s="73" t="s">
        <v>25</v>
      </c>
      <c r="D56" s="50">
        <v>492181.25</v>
      </c>
      <c r="E56" s="50">
        <v>123045.3125</v>
      </c>
      <c r="F56" s="44">
        <v>61522.65625</v>
      </c>
      <c r="G56" s="50">
        <v>61522.65625</v>
      </c>
      <c r="H56" s="44">
        <v>35155.80357142857</v>
      </c>
      <c r="I56" s="50">
        <v>35155.80357142857</v>
      </c>
      <c r="J56" s="44">
        <v>35155.80357142857</v>
      </c>
      <c r="K56" s="50">
        <v>35155.80357142857</v>
      </c>
      <c r="L56" s="44">
        <v>35155.80357142857</v>
      </c>
      <c r="M56" s="50">
        <v>35155.80357142857</v>
      </c>
      <c r="N56" s="44">
        <v>35155.80357142857</v>
      </c>
    </row>
    <row r="57" spans="1:14" s="74" customFormat="1" ht="15">
      <c r="A57" s="89"/>
      <c r="B57" s="91"/>
      <c r="C57" s="73" t="s">
        <v>26</v>
      </c>
      <c r="D57" s="51"/>
      <c r="E57" s="51"/>
      <c r="F57" s="44">
        <v>0</v>
      </c>
      <c r="G57" s="51">
        <v>0</v>
      </c>
      <c r="H57" s="44">
        <v>0</v>
      </c>
      <c r="I57" s="51">
        <v>0</v>
      </c>
      <c r="J57" s="44">
        <v>0</v>
      </c>
      <c r="K57" s="51">
        <v>0</v>
      </c>
      <c r="L57" s="44">
        <v>0</v>
      </c>
      <c r="M57" s="51">
        <v>0</v>
      </c>
      <c r="N57" s="44">
        <v>0</v>
      </c>
    </row>
    <row r="58" spans="1:14" s="39" customFormat="1" ht="15">
      <c r="A58" s="90"/>
      <c r="B58" s="92"/>
      <c r="C58" s="49" t="s">
        <v>27</v>
      </c>
      <c r="D58" s="48">
        <v>492181.25</v>
      </c>
      <c r="E58" s="48">
        <v>123045.3125</v>
      </c>
      <c r="F58" s="43">
        <v>61522.65625</v>
      </c>
      <c r="G58" s="48">
        <v>61522.65625</v>
      </c>
      <c r="H58" s="43">
        <v>35155.80357142857</v>
      </c>
      <c r="I58" s="48">
        <v>35155.80357142857</v>
      </c>
      <c r="J58" s="43">
        <v>35155.80357142857</v>
      </c>
      <c r="K58" s="48">
        <v>35155.80357142857</v>
      </c>
      <c r="L58" s="43">
        <v>35155.80357142857</v>
      </c>
      <c r="M58" s="48">
        <v>35155.80357142857</v>
      </c>
      <c r="N58" s="43">
        <v>35155.80357142857</v>
      </c>
    </row>
    <row r="59" spans="1:14" s="74" customFormat="1" ht="15">
      <c r="A59" s="89" t="s">
        <v>60</v>
      </c>
      <c r="B59" s="91" t="s">
        <v>61</v>
      </c>
      <c r="C59" s="73" t="s">
        <v>25</v>
      </c>
      <c r="D59" s="50">
        <v>61243.02</v>
      </c>
      <c r="E59" s="50">
        <v>15310.755</v>
      </c>
      <c r="F59" s="44">
        <v>7655.3775</v>
      </c>
      <c r="G59" s="50">
        <v>7655.3775</v>
      </c>
      <c r="H59" s="44">
        <v>4374.501428571428</v>
      </c>
      <c r="I59" s="50">
        <v>4374.501428571428</v>
      </c>
      <c r="J59" s="44">
        <v>4374.501428571428</v>
      </c>
      <c r="K59" s="50">
        <v>4374.501428571428</v>
      </c>
      <c r="L59" s="44">
        <v>4374.501428571428</v>
      </c>
      <c r="M59" s="50">
        <v>4374.501428571428</v>
      </c>
      <c r="N59" s="44">
        <v>4374.501428571428</v>
      </c>
    </row>
    <row r="60" spans="1:14" s="74" customFormat="1" ht="15">
      <c r="A60" s="89"/>
      <c r="B60" s="91"/>
      <c r="C60" s="73" t="s">
        <v>26</v>
      </c>
      <c r="D60" s="51"/>
      <c r="E60" s="51"/>
      <c r="F60" s="44">
        <v>0</v>
      </c>
      <c r="G60" s="51">
        <v>0</v>
      </c>
      <c r="H60" s="44">
        <v>0</v>
      </c>
      <c r="I60" s="51">
        <v>0</v>
      </c>
      <c r="J60" s="44">
        <v>0</v>
      </c>
      <c r="K60" s="51">
        <v>0</v>
      </c>
      <c r="L60" s="44">
        <v>0</v>
      </c>
      <c r="M60" s="51">
        <v>0</v>
      </c>
      <c r="N60" s="44">
        <v>0</v>
      </c>
    </row>
    <row r="61" spans="1:14" s="39" customFormat="1" ht="15">
      <c r="A61" s="90"/>
      <c r="B61" s="92"/>
      <c r="C61" s="49" t="s">
        <v>27</v>
      </c>
      <c r="D61" s="48">
        <v>61243.02</v>
      </c>
      <c r="E61" s="48">
        <v>15310.755</v>
      </c>
      <c r="F61" s="43">
        <v>7655.3775</v>
      </c>
      <c r="G61" s="48">
        <v>7655.3775</v>
      </c>
      <c r="H61" s="43">
        <v>4374.501428571428</v>
      </c>
      <c r="I61" s="48">
        <v>4374.501428571428</v>
      </c>
      <c r="J61" s="43">
        <v>4374.501428571428</v>
      </c>
      <c r="K61" s="48">
        <v>4374.501428571428</v>
      </c>
      <c r="L61" s="43">
        <v>4374.501428571428</v>
      </c>
      <c r="M61" s="48">
        <v>4374.501428571428</v>
      </c>
      <c r="N61" s="43">
        <v>4374.501428571428</v>
      </c>
    </row>
    <row r="62" spans="1:14" s="74" customFormat="1" ht="15">
      <c r="A62" s="89" t="s">
        <v>62</v>
      </c>
      <c r="B62" s="91" t="s">
        <v>63</v>
      </c>
      <c r="C62" s="73" t="s">
        <v>25</v>
      </c>
      <c r="D62" s="50">
        <v>5678.43</v>
      </c>
      <c r="E62" s="50">
        <v>1419.6075</v>
      </c>
      <c r="F62" s="44">
        <v>709.80375</v>
      </c>
      <c r="G62" s="50">
        <v>709.80375</v>
      </c>
      <c r="H62" s="44">
        <v>405.60214285714284</v>
      </c>
      <c r="I62" s="50">
        <v>405.60214285714284</v>
      </c>
      <c r="J62" s="44">
        <v>405.60214285714284</v>
      </c>
      <c r="K62" s="50">
        <v>405.60214285714284</v>
      </c>
      <c r="L62" s="44">
        <v>405.60214285714284</v>
      </c>
      <c r="M62" s="50">
        <v>405.60214285714284</v>
      </c>
      <c r="N62" s="44">
        <v>405.60214285714284</v>
      </c>
    </row>
    <row r="63" spans="1:14" s="74" customFormat="1" ht="15">
      <c r="A63" s="89"/>
      <c r="B63" s="91"/>
      <c r="C63" s="73" t="s">
        <v>26</v>
      </c>
      <c r="D63" s="51"/>
      <c r="E63" s="51"/>
      <c r="F63" s="44">
        <v>0</v>
      </c>
      <c r="G63" s="51">
        <v>0</v>
      </c>
      <c r="H63" s="44">
        <v>0</v>
      </c>
      <c r="I63" s="51">
        <v>0</v>
      </c>
      <c r="J63" s="44">
        <v>0</v>
      </c>
      <c r="K63" s="51">
        <v>0</v>
      </c>
      <c r="L63" s="44">
        <v>0</v>
      </c>
      <c r="M63" s="51">
        <v>0</v>
      </c>
      <c r="N63" s="44">
        <v>0</v>
      </c>
    </row>
    <row r="64" spans="1:14" s="39" customFormat="1" ht="15">
      <c r="A64" s="90"/>
      <c r="B64" s="92"/>
      <c r="C64" s="49" t="s">
        <v>27</v>
      </c>
      <c r="D64" s="48">
        <v>5678.43</v>
      </c>
      <c r="E64" s="48">
        <v>1419.6075</v>
      </c>
      <c r="F64" s="43">
        <v>709.80375</v>
      </c>
      <c r="G64" s="48">
        <v>709.80375</v>
      </c>
      <c r="H64" s="43">
        <v>405.60214285714284</v>
      </c>
      <c r="I64" s="48">
        <v>405.60214285714284</v>
      </c>
      <c r="J64" s="43">
        <v>405.60214285714284</v>
      </c>
      <c r="K64" s="48">
        <v>405.60214285714284</v>
      </c>
      <c r="L64" s="43">
        <v>405.60214285714284</v>
      </c>
      <c r="M64" s="48">
        <v>405.60214285714284</v>
      </c>
      <c r="N64" s="43">
        <v>405.60214285714284</v>
      </c>
    </row>
    <row r="65" spans="1:14" s="74" customFormat="1" ht="15">
      <c r="A65" s="89" t="s">
        <v>64</v>
      </c>
      <c r="B65" s="91" t="s">
        <v>65</v>
      </c>
      <c r="C65" s="73" t="s">
        <v>25</v>
      </c>
      <c r="D65" s="50">
        <v>1027012.89</v>
      </c>
      <c r="E65" s="50">
        <v>256753.2225</v>
      </c>
      <c r="F65" s="44">
        <v>128376.61125</v>
      </c>
      <c r="G65" s="50">
        <v>128376.61125</v>
      </c>
      <c r="H65" s="44">
        <v>73358.06357142857</v>
      </c>
      <c r="I65" s="50">
        <v>73358.06357142857</v>
      </c>
      <c r="J65" s="44">
        <v>73358.06357142857</v>
      </c>
      <c r="K65" s="50">
        <v>73358.06357142857</v>
      </c>
      <c r="L65" s="44">
        <v>73358.06357142857</v>
      </c>
      <c r="M65" s="50">
        <v>73358.06357142857</v>
      </c>
      <c r="N65" s="44">
        <v>73358.06357142857</v>
      </c>
    </row>
    <row r="66" spans="1:14" s="74" customFormat="1" ht="15">
      <c r="A66" s="89"/>
      <c r="B66" s="91"/>
      <c r="C66" s="73" t="s">
        <v>26</v>
      </c>
      <c r="D66" s="51"/>
      <c r="E66" s="51"/>
      <c r="F66" s="44">
        <v>0</v>
      </c>
      <c r="G66" s="51">
        <v>0</v>
      </c>
      <c r="H66" s="44">
        <v>0</v>
      </c>
      <c r="I66" s="51">
        <v>0</v>
      </c>
      <c r="J66" s="44">
        <v>0</v>
      </c>
      <c r="K66" s="51">
        <v>0</v>
      </c>
      <c r="L66" s="44">
        <v>0</v>
      </c>
      <c r="M66" s="51">
        <v>0</v>
      </c>
      <c r="N66" s="44">
        <v>0</v>
      </c>
    </row>
    <row r="67" spans="1:14" s="39" customFormat="1" ht="15">
      <c r="A67" s="90"/>
      <c r="B67" s="92"/>
      <c r="C67" s="49" t="s">
        <v>27</v>
      </c>
      <c r="D67" s="48">
        <v>1027012.89</v>
      </c>
      <c r="E67" s="48">
        <v>256753.2225</v>
      </c>
      <c r="F67" s="43">
        <v>128376.61125</v>
      </c>
      <c r="G67" s="48">
        <v>128376.61125</v>
      </c>
      <c r="H67" s="43">
        <v>73358.06357142857</v>
      </c>
      <c r="I67" s="48">
        <v>73358.06357142857</v>
      </c>
      <c r="J67" s="43">
        <v>73358.06357142857</v>
      </c>
      <c r="K67" s="48">
        <v>73358.06357142857</v>
      </c>
      <c r="L67" s="43">
        <v>73358.06357142857</v>
      </c>
      <c r="M67" s="48">
        <v>73358.06357142857</v>
      </c>
      <c r="N67" s="43">
        <v>73358.06357142857</v>
      </c>
    </row>
    <row r="68" spans="1:14" s="74" customFormat="1" ht="15">
      <c r="A68" s="89" t="s">
        <v>66</v>
      </c>
      <c r="B68" s="91" t="s">
        <v>67</v>
      </c>
      <c r="C68" s="73" t="s">
        <v>25</v>
      </c>
      <c r="D68" s="50">
        <v>583254.49</v>
      </c>
      <c r="E68" s="50">
        <v>145813.6225</v>
      </c>
      <c r="F68" s="44">
        <v>72906.81125</v>
      </c>
      <c r="G68" s="50">
        <v>72906.81125</v>
      </c>
      <c r="H68" s="44">
        <v>41661.034999999996</v>
      </c>
      <c r="I68" s="50">
        <v>41661.034999999996</v>
      </c>
      <c r="J68" s="44">
        <v>41661.034999999996</v>
      </c>
      <c r="K68" s="50">
        <v>41661.034999999996</v>
      </c>
      <c r="L68" s="44">
        <v>41661.034999999996</v>
      </c>
      <c r="M68" s="50">
        <v>41661.034999999996</v>
      </c>
      <c r="N68" s="44">
        <v>41661.034999999996</v>
      </c>
    </row>
    <row r="69" spans="1:14" s="74" customFormat="1" ht="15">
      <c r="A69" s="89"/>
      <c r="B69" s="91"/>
      <c r="C69" s="73" t="s">
        <v>26</v>
      </c>
      <c r="D69" s="51"/>
      <c r="E69" s="51"/>
      <c r="F69" s="44">
        <v>0</v>
      </c>
      <c r="G69" s="51">
        <v>0</v>
      </c>
      <c r="H69" s="44">
        <v>0</v>
      </c>
      <c r="I69" s="51">
        <v>0</v>
      </c>
      <c r="J69" s="44">
        <v>0</v>
      </c>
      <c r="K69" s="51">
        <v>0</v>
      </c>
      <c r="L69" s="44">
        <v>0</v>
      </c>
      <c r="M69" s="51">
        <v>0</v>
      </c>
      <c r="N69" s="44">
        <v>0</v>
      </c>
    </row>
    <row r="70" spans="1:14" s="39" customFormat="1" ht="15">
      <c r="A70" s="90"/>
      <c r="B70" s="92"/>
      <c r="C70" s="49" t="s">
        <v>27</v>
      </c>
      <c r="D70" s="48">
        <v>583254.49</v>
      </c>
      <c r="E70" s="48">
        <v>145813.6225</v>
      </c>
      <c r="F70" s="43">
        <v>72906.81125</v>
      </c>
      <c r="G70" s="48">
        <v>72906.81125</v>
      </c>
      <c r="H70" s="43">
        <v>41661.034999999996</v>
      </c>
      <c r="I70" s="48">
        <v>41661.034999999996</v>
      </c>
      <c r="J70" s="43">
        <v>41661.034999999996</v>
      </c>
      <c r="K70" s="48">
        <v>41661.034999999996</v>
      </c>
      <c r="L70" s="43">
        <v>41661.034999999996</v>
      </c>
      <c r="M70" s="48">
        <v>41661.034999999996</v>
      </c>
      <c r="N70" s="43">
        <v>41661.034999999996</v>
      </c>
    </row>
    <row r="71" spans="1:14" s="74" customFormat="1" ht="15">
      <c r="A71" s="89" t="s">
        <v>68</v>
      </c>
      <c r="B71" s="91" t="s">
        <v>69</v>
      </c>
      <c r="C71" s="73" t="s">
        <v>25</v>
      </c>
      <c r="D71" s="50">
        <v>187741.28</v>
      </c>
      <c r="E71" s="50">
        <v>46935.32</v>
      </c>
      <c r="F71" s="44">
        <v>23467.66</v>
      </c>
      <c r="G71" s="50">
        <v>23467.66</v>
      </c>
      <c r="H71" s="44">
        <v>13410.091428571428</v>
      </c>
      <c r="I71" s="50">
        <v>13410.091428571428</v>
      </c>
      <c r="J71" s="44">
        <v>13410.091428571428</v>
      </c>
      <c r="K71" s="50">
        <v>13410.091428571428</v>
      </c>
      <c r="L71" s="44">
        <v>13410.091428571428</v>
      </c>
      <c r="M71" s="50">
        <v>13410.091428571428</v>
      </c>
      <c r="N71" s="44">
        <v>13410.091428571428</v>
      </c>
    </row>
    <row r="72" spans="1:14" s="74" customFormat="1" ht="15">
      <c r="A72" s="89"/>
      <c r="B72" s="91"/>
      <c r="C72" s="73" t="s">
        <v>26</v>
      </c>
      <c r="D72" s="51"/>
      <c r="E72" s="51"/>
      <c r="F72" s="44">
        <v>0</v>
      </c>
      <c r="G72" s="51">
        <v>0</v>
      </c>
      <c r="H72" s="44">
        <v>0</v>
      </c>
      <c r="I72" s="51">
        <v>0</v>
      </c>
      <c r="J72" s="44">
        <v>0</v>
      </c>
      <c r="K72" s="51">
        <v>0</v>
      </c>
      <c r="L72" s="44">
        <v>0</v>
      </c>
      <c r="M72" s="51">
        <v>0</v>
      </c>
      <c r="N72" s="44">
        <v>0</v>
      </c>
    </row>
    <row r="73" spans="1:14" s="39" customFormat="1" ht="15">
      <c r="A73" s="90"/>
      <c r="B73" s="92"/>
      <c r="C73" s="49" t="s">
        <v>27</v>
      </c>
      <c r="D73" s="48">
        <v>187741.28</v>
      </c>
      <c r="E73" s="48">
        <v>46935.32</v>
      </c>
      <c r="F73" s="43">
        <v>23467.66</v>
      </c>
      <c r="G73" s="48">
        <v>23467.66</v>
      </c>
      <c r="H73" s="43">
        <v>13410.091428571428</v>
      </c>
      <c r="I73" s="48">
        <v>13410.091428571428</v>
      </c>
      <c r="J73" s="43">
        <v>13410.091428571428</v>
      </c>
      <c r="K73" s="48">
        <v>13410.091428571428</v>
      </c>
      <c r="L73" s="43">
        <v>13410.091428571428</v>
      </c>
      <c r="M73" s="48">
        <v>13410.091428571428</v>
      </c>
      <c r="N73" s="43">
        <v>13410.091428571428</v>
      </c>
    </row>
    <row r="74" spans="1:14" s="74" customFormat="1" ht="15">
      <c r="A74" s="89" t="s">
        <v>70</v>
      </c>
      <c r="B74" s="91" t="s">
        <v>71</v>
      </c>
      <c r="C74" s="73" t="s">
        <v>25</v>
      </c>
      <c r="D74" s="50">
        <v>1035120.95</v>
      </c>
      <c r="E74" s="50">
        <v>258780.2375</v>
      </c>
      <c r="F74" s="44">
        <v>129390.11875</v>
      </c>
      <c r="G74" s="50">
        <v>129390.11875</v>
      </c>
      <c r="H74" s="44">
        <v>73937.21071428571</v>
      </c>
      <c r="I74" s="50">
        <v>73937.21071428571</v>
      </c>
      <c r="J74" s="44">
        <v>73937.21071428571</v>
      </c>
      <c r="K74" s="50">
        <v>73937.21071428571</v>
      </c>
      <c r="L74" s="44">
        <v>73937.21071428571</v>
      </c>
      <c r="M74" s="50">
        <v>73937.21071428571</v>
      </c>
      <c r="N74" s="44">
        <v>73937.21071428571</v>
      </c>
    </row>
    <row r="75" spans="1:14" s="74" customFormat="1" ht="15">
      <c r="A75" s="89"/>
      <c r="B75" s="91"/>
      <c r="C75" s="73" t="s">
        <v>26</v>
      </c>
      <c r="D75" s="51"/>
      <c r="E75" s="51"/>
      <c r="F75" s="44">
        <v>0</v>
      </c>
      <c r="G75" s="51">
        <v>0</v>
      </c>
      <c r="H75" s="44">
        <v>0</v>
      </c>
      <c r="I75" s="51">
        <v>0</v>
      </c>
      <c r="J75" s="44">
        <v>0</v>
      </c>
      <c r="K75" s="51">
        <v>0</v>
      </c>
      <c r="L75" s="44">
        <v>0</v>
      </c>
      <c r="M75" s="51">
        <v>0</v>
      </c>
      <c r="N75" s="44">
        <v>0</v>
      </c>
    </row>
    <row r="76" spans="1:14" s="39" customFormat="1" ht="15">
      <c r="A76" s="90"/>
      <c r="B76" s="92"/>
      <c r="C76" s="49" t="s">
        <v>27</v>
      </c>
      <c r="D76" s="48">
        <v>1035120.95</v>
      </c>
      <c r="E76" s="48">
        <v>258780.2375</v>
      </c>
      <c r="F76" s="43">
        <v>129390.11875</v>
      </c>
      <c r="G76" s="48">
        <v>129390.11875</v>
      </c>
      <c r="H76" s="43">
        <v>73937.21071428571</v>
      </c>
      <c r="I76" s="48">
        <v>73937.21071428571</v>
      </c>
      <c r="J76" s="43">
        <v>73937.21071428571</v>
      </c>
      <c r="K76" s="48">
        <v>73937.21071428571</v>
      </c>
      <c r="L76" s="43">
        <v>73937.21071428571</v>
      </c>
      <c r="M76" s="48">
        <v>73937.21071428571</v>
      </c>
      <c r="N76" s="43">
        <v>73937.21071428571</v>
      </c>
    </row>
    <row r="77" spans="1:14" s="74" customFormat="1" ht="15">
      <c r="A77" s="89" t="s">
        <v>72</v>
      </c>
      <c r="B77" s="91" t="s">
        <v>73</v>
      </c>
      <c r="C77" s="73" t="s">
        <v>25</v>
      </c>
      <c r="D77" s="50">
        <v>777935.94</v>
      </c>
      <c r="E77" s="50">
        <v>194483.985</v>
      </c>
      <c r="F77" s="44">
        <v>97241.9925</v>
      </c>
      <c r="G77" s="50">
        <v>97241.9925</v>
      </c>
      <c r="H77" s="44">
        <v>55566.85285714285</v>
      </c>
      <c r="I77" s="50">
        <v>55566.85285714285</v>
      </c>
      <c r="J77" s="44">
        <v>55566.85285714285</v>
      </c>
      <c r="K77" s="50">
        <v>55566.85285714285</v>
      </c>
      <c r="L77" s="44">
        <v>55566.85285714285</v>
      </c>
      <c r="M77" s="50">
        <v>55566.85285714285</v>
      </c>
      <c r="N77" s="44">
        <v>55566.85285714285</v>
      </c>
    </row>
    <row r="78" spans="1:14" s="74" customFormat="1" ht="15">
      <c r="A78" s="89"/>
      <c r="B78" s="91"/>
      <c r="C78" s="73" t="s">
        <v>26</v>
      </c>
      <c r="D78" s="51"/>
      <c r="E78" s="51"/>
      <c r="F78" s="44">
        <v>0</v>
      </c>
      <c r="G78" s="51">
        <v>0</v>
      </c>
      <c r="H78" s="44">
        <v>0</v>
      </c>
      <c r="I78" s="51">
        <v>0</v>
      </c>
      <c r="J78" s="44">
        <v>0</v>
      </c>
      <c r="K78" s="51">
        <v>0</v>
      </c>
      <c r="L78" s="44">
        <v>0</v>
      </c>
      <c r="M78" s="51">
        <v>0</v>
      </c>
      <c r="N78" s="44">
        <v>0</v>
      </c>
    </row>
    <row r="79" spans="1:14" s="39" customFormat="1" ht="15">
      <c r="A79" s="90"/>
      <c r="B79" s="92"/>
      <c r="C79" s="49" t="s">
        <v>27</v>
      </c>
      <c r="D79" s="48">
        <v>777935.94</v>
      </c>
      <c r="E79" s="48">
        <v>194483.985</v>
      </c>
      <c r="F79" s="43">
        <v>97241.9925</v>
      </c>
      <c r="G79" s="48">
        <v>97241.9925</v>
      </c>
      <c r="H79" s="43">
        <v>55566.85285714285</v>
      </c>
      <c r="I79" s="48">
        <v>55566.85285714285</v>
      </c>
      <c r="J79" s="43">
        <v>55566.85285714285</v>
      </c>
      <c r="K79" s="48">
        <v>55566.85285714285</v>
      </c>
      <c r="L79" s="43">
        <v>55566.85285714285</v>
      </c>
      <c r="M79" s="48">
        <v>55566.85285714285</v>
      </c>
      <c r="N79" s="43">
        <v>55566.85285714285</v>
      </c>
    </row>
    <row r="80" spans="1:14" s="74" customFormat="1" ht="15">
      <c r="A80" s="89" t="s">
        <v>74</v>
      </c>
      <c r="B80" s="91" t="s">
        <v>75</v>
      </c>
      <c r="C80" s="73" t="s">
        <v>25</v>
      </c>
      <c r="D80" s="50">
        <v>5083444.2</v>
      </c>
      <c r="E80" s="50">
        <v>1270861.05</v>
      </c>
      <c r="F80" s="44">
        <v>635430.525</v>
      </c>
      <c r="G80" s="50">
        <v>635430.525</v>
      </c>
      <c r="H80" s="44">
        <v>363103.15714285715</v>
      </c>
      <c r="I80" s="50">
        <v>363103.15714285715</v>
      </c>
      <c r="J80" s="44">
        <v>363103.15714285715</v>
      </c>
      <c r="K80" s="50">
        <v>363103.15714285715</v>
      </c>
      <c r="L80" s="44">
        <v>363103.15714285715</v>
      </c>
      <c r="M80" s="50">
        <v>363103.15714285715</v>
      </c>
      <c r="N80" s="44">
        <v>363103.15714285715</v>
      </c>
    </row>
    <row r="81" spans="1:14" s="74" customFormat="1" ht="15">
      <c r="A81" s="89"/>
      <c r="B81" s="91"/>
      <c r="C81" s="73" t="s">
        <v>26</v>
      </c>
      <c r="D81" s="51"/>
      <c r="E81" s="51"/>
      <c r="F81" s="44">
        <v>0</v>
      </c>
      <c r="G81" s="51">
        <v>0</v>
      </c>
      <c r="H81" s="44">
        <v>0</v>
      </c>
      <c r="I81" s="51">
        <v>0</v>
      </c>
      <c r="J81" s="44">
        <v>0</v>
      </c>
      <c r="K81" s="51">
        <v>0</v>
      </c>
      <c r="L81" s="44">
        <v>0</v>
      </c>
      <c r="M81" s="51">
        <v>0</v>
      </c>
      <c r="N81" s="44">
        <v>0</v>
      </c>
    </row>
    <row r="82" spans="1:14" s="39" customFormat="1" ht="15">
      <c r="A82" s="90"/>
      <c r="B82" s="92"/>
      <c r="C82" s="49" t="s">
        <v>27</v>
      </c>
      <c r="D82" s="48">
        <v>5083444.2</v>
      </c>
      <c r="E82" s="48">
        <v>1270861.05</v>
      </c>
      <c r="F82" s="43">
        <v>635430.525</v>
      </c>
      <c r="G82" s="48">
        <v>635430.525</v>
      </c>
      <c r="H82" s="43">
        <v>363103.15714285715</v>
      </c>
      <c r="I82" s="48">
        <v>363103.15714285715</v>
      </c>
      <c r="J82" s="43">
        <v>363103.15714285715</v>
      </c>
      <c r="K82" s="48">
        <v>363103.15714285715</v>
      </c>
      <c r="L82" s="43">
        <v>363103.15714285715</v>
      </c>
      <c r="M82" s="48">
        <v>363103.15714285715</v>
      </c>
      <c r="N82" s="43">
        <v>363103.15714285715</v>
      </c>
    </row>
    <row r="83" spans="1:14" s="74" customFormat="1" ht="15">
      <c r="A83" s="89" t="s">
        <v>76</v>
      </c>
      <c r="B83" s="91" t="s">
        <v>77</v>
      </c>
      <c r="C83" s="73" t="s">
        <v>25</v>
      </c>
      <c r="D83" s="50">
        <v>43255.91</v>
      </c>
      <c r="E83" s="50">
        <v>10813.9775</v>
      </c>
      <c r="F83" s="44">
        <v>5406.98875</v>
      </c>
      <c r="G83" s="50">
        <v>5406.98875</v>
      </c>
      <c r="H83" s="44">
        <v>3089.7078571428574</v>
      </c>
      <c r="I83" s="50">
        <v>3089.7078571428574</v>
      </c>
      <c r="J83" s="44">
        <v>3089.7078571428574</v>
      </c>
      <c r="K83" s="50">
        <v>3089.7078571428574</v>
      </c>
      <c r="L83" s="44">
        <v>3089.7078571428574</v>
      </c>
      <c r="M83" s="50">
        <v>3089.7078571428574</v>
      </c>
      <c r="N83" s="44">
        <v>3089.7078571428574</v>
      </c>
    </row>
    <row r="84" spans="1:14" s="74" customFormat="1" ht="15">
      <c r="A84" s="89"/>
      <c r="B84" s="91"/>
      <c r="C84" s="73" t="s">
        <v>26</v>
      </c>
      <c r="D84" s="51"/>
      <c r="E84" s="51"/>
      <c r="F84" s="44">
        <v>0</v>
      </c>
      <c r="G84" s="51">
        <v>0</v>
      </c>
      <c r="H84" s="44">
        <v>0</v>
      </c>
      <c r="I84" s="51">
        <v>0</v>
      </c>
      <c r="J84" s="44">
        <v>0</v>
      </c>
      <c r="K84" s="51">
        <v>0</v>
      </c>
      <c r="L84" s="44">
        <v>0</v>
      </c>
      <c r="M84" s="51">
        <v>0</v>
      </c>
      <c r="N84" s="44">
        <v>0</v>
      </c>
    </row>
    <row r="85" spans="1:14" s="39" customFormat="1" ht="15">
      <c r="A85" s="90"/>
      <c r="B85" s="92"/>
      <c r="C85" s="49" t="s">
        <v>27</v>
      </c>
      <c r="D85" s="48">
        <v>43255.91</v>
      </c>
      <c r="E85" s="48">
        <v>10813.9775</v>
      </c>
      <c r="F85" s="43">
        <v>5406.98875</v>
      </c>
      <c r="G85" s="48">
        <v>5406.98875</v>
      </c>
      <c r="H85" s="43">
        <v>3089.7078571428574</v>
      </c>
      <c r="I85" s="48">
        <v>3089.7078571428574</v>
      </c>
      <c r="J85" s="43">
        <v>3089.7078571428574</v>
      </c>
      <c r="K85" s="48">
        <v>3089.7078571428574</v>
      </c>
      <c r="L85" s="43">
        <v>3089.7078571428574</v>
      </c>
      <c r="M85" s="48">
        <v>3089.7078571428574</v>
      </c>
      <c r="N85" s="43">
        <v>3089.7078571428574</v>
      </c>
    </row>
    <row r="86" spans="1:14" s="74" customFormat="1" ht="15">
      <c r="A86" s="89" t="s">
        <v>78</v>
      </c>
      <c r="B86" s="91" t="s">
        <v>79</v>
      </c>
      <c r="C86" s="73" t="s">
        <v>25</v>
      </c>
      <c r="D86" s="50">
        <v>0</v>
      </c>
      <c r="E86" s="50">
        <v>0</v>
      </c>
      <c r="F86" s="44">
        <v>0</v>
      </c>
      <c r="G86" s="50">
        <v>0</v>
      </c>
      <c r="H86" s="44">
        <v>0</v>
      </c>
      <c r="I86" s="50">
        <v>0</v>
      </c>
      <c r="J86" s="44">
        <v>0</v>
      </c>
      <c r="K86" s="50">
        <v>0</v>
      </c>
      <c r="L86" s="44">
        <v>0</v>
      </c>
      <c r="M86" s="50">
        <v>0</v>
      </c>
      <c r="N86" s="44">
        <v>0</v>
      </c>
    </row>
    <row r="87" spans="1:14" s="74" customFormat="1" ht="15">
      <c r="A87" s="89"/>
      <c r="B87" s="91"/>
      <c r="C87" s="73" t="s">
        <v>26</v>
      </c>
      <c r="D87" s="51"/>
      <c r="E87" s="51"/>
      <c r="F87" s="44">
        <v>0</v>
      </c>
      <c r="G87" s="51">
        <v>0</v>
      </c>
      <c r="H87" s="44">
        <v>0</v>
      </c>
      <c r="I87" s="51">
        <v>0</v>
      </c>
      <c r="J87" s="44">
        <v>0</v>
      </c>
      <c r="K87" s="51">
        <v>0</v>
      </c>
      <c r="L87" s="44">
        <v>0</v>
      </c>
      <c r="M87" s="51">
        <v>0</v>
      </c>
      <c r="N87" s="44">
        <v>0</v>
      </c>
    </row>
    <row r="88" spans="1:14" s="39" customFormat="1" ht="15">
      <c r="A88" s="90"/>
      <c r="B88" s="92"/>
      <c r="C88" s="49" t="s">
        <v>27</v>
      </c>
      <c r="D88" s="48">
        <v>0</v>
      </c>
      <c r="E88" s="48">
        <v>0</v>
      </c>
      <c r="F88" s="43">
        <v>0</v>
      </c>
      <c r="G88" s="48">
        <v>0</v>
      </c>
      <c r="H88" s="43">
        <v>0</v>
      </c>
      <c r="I88" s="48">
        <v>0</v>
      </c>
      <c r="J88" s="43">
        <v>0</v>
      </c>
      <c r="K88" s="48">
        <v>0</v>
      </c>
      <c r="L88" s="43">
        <v>0</v>
      </c>
      <c r="M88" s="48">
        <v>0</v>
      </c>
      <c r="N88" s="43">
        <v>0</v>
      </c>
    </row>
    <row r="89" spans="1:14" s="74" customFormat="1" ht="15">
      <c r="A89" s="89" t="s">
        <v>80</v>
      </c>
      <c r="B89" s="91" t="s">
        <v>81</v>
      </c>
      <c r="C89" s="73" t="s">
        <v>25</v>
      </c>
      <c r="D89" s="50">
        <v>332034.06</v>
      </c>
      <c r="E89" s="50">
        <v>83008.515</v>
      </c>
      <c r="F89" s="44">
        <v>41504.2575</v>
      </c>
      <c r="G89" s="50">
        <v>41504.2575</v>
      </c>
      <c r="H89" s="44">
        <v>23716.71857142857</v>
      </c>
      <c r="I89" s="50">
        <v>23716.71857142857</v>
      </c>
      <c r="J89" s="44">
        <v>23716.71857142857</v>
      </c>
      <c r="K89" s="50">
        <v>23716.71857142857</v>
      </c>
      <c r="L89" s="44">
        <v>23716.71857142857</v>
      </c>
      <c r="M89" s="50">
        <v>23716.71857142857</v>
      </c>
      <c r="N89" s="44">
        <v>23716.71857142857</v>
      </c>
    </row>
    <row r="90" spans="1:14" s="74" customFormat="1" ht="15">
      <c r="A90" s="89"/>
      <c r="B90" s="91"/>
      <c r="C90" s="73" t="s">
        <v>26</v>
      </c>
      <c r="D90" s="51"/>
      <c r="E90" s="51"/>
      <c r="F90" s="44">
        <v>0</v>
      </c>
      <c r="G90" s="51">
        <v>0</v>
      </c>
      <c r="H90" s="44">
        <v>0</v>
      </c>
      <c r="I90" s="51">
        <v>0</v>
      </c>
      <c r="J90" s="44">
        <v>0</v>
      </c>
      <c r="K90" s="51">
        <v>0</v>
      </c>
      <c r="L90" s="44">
        <v>0</v>
      </c>
      <c r="M90" s="51">
        <v>0</v>
      </c>
      <c r="N90" s="44">
        <v>0</v>
      </c>
    </row>
    <row r="91" spans="1:14" s="39" customFormat="1" ht="15">
      <c r="A91" s="90"/>
      <c r="B91" s="92"/>
      <c r="C91" s="49" t="s">
        <v>27</v>
      </c>
      <c r="D91" s="48">
        <v>332034.06</v>
      </c>
      <c r="E91" s="48">
        <v>83008.515</v>
      </c>
      <c r="F91" s="43">
        <v>41504.2575</v>
      </c>
      <c r="G91" s="48">
        <v>41504.2575</v>
      </c>
      <c r="H91" s="43">
        <v>23716.71857142857</v>
      </c>
      <c r="I91" s="48">
        <v>23716.71857142857</v>
      </c>
      <c r="J91" s="43">
        <v>23716.71857142857</v>
      </c>
      <c r="K91" s="48">
        <v>23716.71857142857</v>
      </c>
      <c r="L91" s="43">
        <v>23716.71857142857</v>
      </c>
      <c r="M91" s="48">
        <v>23716.71857142857</v>
      </c>
      <c r="N91" s="43">
        <v>23716.71857142857</v>
      </c>
    </row>
    <row r="92" spans="1:14" s="74" customFormat="1" ht="15">
      <c r="A92" s="89" t="s">
        <v>82</v>
      </c>
      <c r="B92" s="91" t="s">
        <v>83</v>
      </c>
      <c r="C92" s="73" t="s">
        <v>25</v>
      </c>
      <c r="D92" s="50">
        <v>25491.57</v>
      </c>
      <c r="E92" s="50">
        <v>6372.8925</v>
      </c>
      <c r="F92" s="44">
        <v>3186.44625</v>
      </c>
      <c r="G92" s="50">
        <v>3186.44625</v>
      </c>
      <c r="H92" s="44">
        <v>1820.8264285714286</v>
      </c>
      <c r="I92" s="50">
        <v>1820.8264285714286</v>
      </c>
      <c r="J92" s="44">
        <v>1820.8264285714286</v>
      </c>
      <c r="K92" s="50">
        <v>1820.8264285714286</v>
      </c>
      <c r="L92" s="44">
        <v>1820.8264285714286</v>
      </c>
      <c r="M92" s="50">
        <v>1820.8264285714286</v>
      </c>
      <c r="N92" s="44">
        <v>1820.8264285714286</v>
      </c>
    </row>
    <row r="93" spans="1:14" s="74" customFormat="1" ht="15">
      <c r="A93" s="89"/>
      <c r="B93" s="91"/>
      <c r="C93" s="73" t="s">
        <v>26</v>
      </c>
      <c r="D93" s="51"/>
      <c r="E93" s="51"/>
      <c r="F93" s="44">
        <v>0</v>
      </c>
      <c r="G93" s="51">
        <v>0</v>
      </c>
      <c r="H93" s="44">
        <v>0</v>
      </c>
      <c r="I93" s="51">
        <v>0</v>
      </c>
      <c r="J93" s="44">
        <v>0</v>
      </c>
      <c r="K93" s="51">
        <v>0</v>
      </c>
      <c r="L93" s="44">
        <v>0</v>
      </c>
      <c r="M93" s="51">
        <v>0</v>
      </c>
      <c r="N93" s="44">
        <v>0</v>
      </c>
    </row>
    <row r="94" spans="1:14" s="39" customFormat="1" ht="15">
      <c r="A94" s="90"/>
      <c r="B94" s="92"/>
      <c r="C94" s="49" t="s">
        <v>27</v>
      </c>
      <c r="D94" s="48">
        <v>25491.57</v>
      </c>
      <c r="E94" s="48">
        <v>6372.8925</v>
      </c>
      <c r="F94" s="43">
        <v>3186.44625</v>
      </c>
      <c r="G94" s="48">
        <v>3186.44625</v>
      </c>
      <c r="H94" s="43">
        <v>1820.8264285714286</v>
      </c>
      <c r="I94" s="48">
        <v>1820.8264285714286</v>
      </c>
      <c r="J94" s="43">
        <v>1820.8264285714286</v>
      </c>
      <c r="K94" s="48">
        <v>1820.8264285714286</v>
      </c>
      <c r="L94" s="43">
        <v>1820.8264285714286</v>
      </c>
      <c r="M94" s="48">
        <v>1820.8264285714286</v>
      </c>
      <c r="N94" s="43">
        <v>1820.8264285714286</v>
      </c>
    </row>
    <row r="95" spans="1:14" s="74" customFormat="1" ht="15">
      <c r="A95" s="89" t="s">
        <v>84</v>
      </c>
      <c r="B95" s="91" t="s">
        <v>85</v>
      </c>
      <c r="C95" s="73" t="s">
        <v>25</v>
      </c>
      <c r="D95" s="50">
        <v>322.43</v>
      </c>
      <c r="E95" s="50">
        <v>80.6075</v>
      </c>
      <c r="F95" s="44">
        <v>40.30375</v>
      </c>
      <c r="G95" s="50">
        <v>40.30375</v>
      </c>
      <c r="H95" s="44">
        <v>23.030714285714286</v>
      </c>
      <c r="I95" s="50">
        <v>23.030714285714286</v>
      </c>
      <c r="J95" s="44">
        <v>23.030714285714286</v>
      </c>
      <c r="K95" s="50">
        <v>23.030714285714286</v>
      </c>
      <c r="L95" s="44">
        <v>23.030714285714286</v>
      </c>
      <c r="M95" s="50">
        <v>23.030714285714286</v>
      </c>
      <c r="N95" s="44">
        <v>23.030714285714286</v>
      </c>
    </row>
    <row r="96" spans="1:14" s="74" customFormat="1" ht="15">
      <c r="A96" s="89"/>
      <c r="B96" s="91"/>
      <c r="C96" s="73" t="s">
        <v>26</v>
      </c>
      <c r="D96" s="51"/>
      <c r="E96" s="51"/>
      <c r="F96" s="44">
        <v>0</v>
      </c>
      <c r="G96" s="51">
        <v>0</v>
      </c>
      <c r="H96" s="44">
        <v>0</v>
      </c>
      <c r="I96" s="51">
        <v>0</v>
      </c>
      <c r="J96" s="44">
        <v>0</v>
      </c>
      <c r="K96" s="51">
        <v>0</v>
      </c>
      <c r="L96" s="44">
        <v>0</v>
      </c>
      <c r="M96" s="51">
        <v>0</v>
      </c>
      <c r="N96" s="44">
        <v>0</v>
      </c>
    </row>
    <row r="97" spans="1:14" s="39" customFormat="1" ht="15">
      <c r="A97" s="90"/>
      <c r="B97" s="92"/>
      <c r="C97" s="49" t="s">
        <v>27</v>
      </c>
      <c r="D97" s="48">
        <v>322.43</v>
      </c>
      <c r="E97" s="48">
        <v>80.6075</v>
      </c>
      <c r="F97" s="43">
        <v>40.30375</v>
      </c>
      <c r="G97" s="48">
        <v>40.30375</v>
      </c>
      <c r="H97" s="43">
        <v>23.030714285714286</v>
      </c>
      <c r="I97" s="48">
        <v>23.030714285714286</v>
      </c>
      <c r="J97" s="43">
        <v>23.030714285714286</v>
      </c>
      <c r="K97" s="48">
        <v>23.030714285714286</v>
      </c>
      <c r="L97" s="43">
        <v>23.030714285714286</v>
      </c>
      <c r="M97" s="48">
        <v>23.030714285714286</v>
      </c>
      <c r="N97" s="43">
        <v>23.030714285714286</v>
      </c>
    </row>
    <row r="98" spans="1:14" s="74" customFormat="1" ht="15">
      <c r="A98" s="89" t="s">
        <v>86</v>
      </c>
      <c r="B98" s="91" t="s">
        <v>87</v>
      </c>
      <c r="C98" s="73" t="s">
        <v>25</v>
      </c>
      <c r="D98" s="50">
        <v>0</v>
      </c>
      <c r="E98" s="50">
        <v>0</v>
      </c>
      <c r="F98" s="44">
        <v>0</v>
      </c>
      <c r="G98" s="50">
        <v>0</v>
      </c>
      <c r="H98" s="44">
        <v>0</v>
      </c>
      <c r="I98" s="50">
        <v>0</v>
      </c>
      <c r="J98" s="44">
        <v>0</v>
      </c>
      <c r="K98" s="50">
        <v>0</v>
      </c>
      <c r="L98" s="44">
        <v>0</v>
      </c>
      <c r="M98" s="50">
        <v>0</v>
      </c>
      <c r="N98" s="44">
        <v>0</v>
      </c>
    </row>
    <row r="99" spans="1:14" s="74" customFormat="1" ht="15">
      <c r="A99" s="89"/>
      <c r="B99" s="91"/>
      <c r="C99" s="73" t="s">
        <v>26</v>
      </c>
      <c r="D99" s="51"/>
      <c r="E99" s="51"/>
      <c r="F99" s="44">
        <v>0</v>
      </c>
      <c r="G99" s="51">
        <v>0</v>
      </c>
      <c r="H99" s="44">
        <v>0</v>
      </c>
      <c r="I99" s="51">
        <v>0</v>
      </c>
      <c r="J99" s="44">
        <v>0</v>
      </c>
      <c r="K99" s="51">
        <v>0</v>
      </c>
      <c r="L99" s="44">
        <v>0</v>
      </c>
      <c r="M99" s="51">
        <v>0</v>
      </c>
      <c r="N99" s="44">
        <v>0</v>
      </c>
    </row>
    <row r="100" spans="1:14" s="39" customFormat="1" ht="15">
      <c r="A100" s="90"/>
      <c r="B100" s="92"/>
      <c r="C100" s="49" t="s">
        <v>27</v>
      </c>
      <c r="D100" s="48">
        <v>0</v>
      </c>
      <c r="E100" s="48">
        <v>0</v>
      </c>
      <c r="F100" s="43">
        <v>0</v>
      </c>
      <c r="G100" s="48">
        <v>0</v>
      </c>
      <c r="H100" s="43">
        <v>0</v>
      </c>
      <c r="I100" s="48">
        <v>0</v>
      </c>
      <c r="J100" s="43">
        <v>0</v>
      </c>
      <c r="K100" s="48">
        <v>0</v>
      </c>
      <c r="L100" s="43">
        <v>0</v>
      </c>
      <c r="M100" s="48">
        <v>0</v>
      </c>
      <c r="N100" s="43">
        <v>0</v>
      </c>
    </row>
    <row r="101" spans="1:14" s="74" customFormat="1" ht="15">
      <c r="A101" s="89" t="s">
        <v>88</v>
      </c>
      <c r="B101" s="91" t="s">
        <v>89</v>
      </c>
      <c r="C101" s="73" t="s">
        <v>25</v>
      </c>
      <c r="D101" s="50">
        <v>0</v>
      </c>
      <c r="E101" s="50">
        <v>0</v>
      </c>
      <c r="F101" s="44">
        <v>0</v>
      </c>
      <c r="G101" s="50">
        <v>0</v>
      </c>
      <c r="H101" s="44">
        <v>0</v>
      </c>
      <c r="I101" s="50">
        <v>0</v>
      </c>
      <c r="J101" s="44">
        <v>0</v>
      </c>
      <c r="K101" s="50">
        <v>0</v>
      </c>
      <c r="L101" s="44">
        <v>0</v>
      </c>
      <c r="M101" s="50">
        <v>0</v>
      </c>
      <c r="N101" s="44">
        <v>0</v>
      </c>
    </row>
    <row r="102" spans="1:14" s="74" customFormat="1" ht="15">
      <c r="A102" s="89"/>
      <c r="B102" s="91"/>
      <c r="C102" s="73" t="s">
        <v>26</v>
      </c>
      <c r="D102" s="51"/>
      <c r="E102" s="51"/>
      <c r="F102" s="44">
        <v>0</v>
      </c>
      <c r="G102" s="51">
        <v>0</v>
      </c>
      <c r="H102" s="44">
        <v>0</v>
      </c>
      <c r="I102" s="51">
        <v>0</v>
      </c>
      <c r="J102" s="44">
        <v>0</v>
      </c>
      <c r="K102" s="51">
        <v>0</v>
      </c>
      <c r="L102" s="44">
        <v>0</v>
      </c>
      <c r="M102" s="51">
        <v>0</v>
      </c>
      <c r="N102" s="44">
        <v>0</v>
      </c>
    </row>
    <row r="103" spans="1:14" s="39" customFormat="1" ht="15">
      <c r="A103" s="90"/>
      <c r="B103" s="92"/>
      <c r="C103" s="49" t="s">
        <v>27</v>
      </c>
      <c r="D103" s="48">
        <v>0</v>
      </c>
      <c r="E103" s="48">
        <v>0</v>
      </c>
      <c r="F103" s="43">
        <v>0</v>
      </c>
      <c r="G103" s="48">
        <v>0</v>
      </c>
      <c r="H103" s="43">
        <v>0</v>
      </c>
      <c r="I103" s="48">
        <v>0</v>
      </c>
      <c r="J103" s="43">
        <v>0</v>
      </c>
      <c r="K103" s="48">
        <v>0</v>
      </c>
      <c r="L103" s="43">
        <v>0</v>
      </c>
      <c r="M103" s="48">
        <v>0</v>
      </c>
      <c r="N103" s="43">
        <v>0</v>
      </c>
    </row>
    <row r="104" spans="1:14" s="74" customFormat="1" ht="15">
      <c r="A104" s="89" t="s">
        <v>90</v>
      </c>
      <c r="B104" s="91" t="s">
        <v>91</v>
      </c>
      <c r="C104" s="73" t="s">
        <v>25</v>
      </c>
      <c r="D104" s="50">
        <v>236102</v>
      </c>
      <c r="E104" s="50">
        <v>59025.5</v>
      </c>
      <c r="F104" s="44">
        <v>29512.75</v>
      </c>
      <c r="G104" s="50">
        <v>29512.75</v>
      </c>
      <c r="H104" s="44">
        <v>16864.42857142857</v>
      </c>
      <c r="I104" s="50">
        <v>16864.42857142857</v>
      </c>
      <c r="J104" s="44">
        <v>16864.42857142857</v>
      </c>
      <c r="K104" s="50">
        <v>16864.42857142857</v>
      </c>
      <c r="L104" s="44">
        <v>16864.42857142857</v>
      </c>
      <c r="M104" s="50">
        <v>16864.42857142857</v>
      </c>
      <c r="N104" s="44">
        <v>16864.42857142857</v>
      </c>
    </row>
    <row r="105" spans="1:14" s="74" customFormat="1" ht="15">
      <c r="A105" s="89"/>
      <c r="B105" s="91"/>
      <c r="C105" s="73" t="s">
        <v>26</v>
      </c>
      <c r="D105" s="51"/>
      <c r="E105" s="51"/>
      <c r="F105" s="44">
        <v>0</v>
      </c>
      <c r="G105" s="51">
        <v>0</v>
      </c>
      <c r="H105" s="44">
        <v>0</v>
      </c>
      <c r="I105" s="51">
        <v>0</v>
      </c>
      <c r="J105" s="44">
        <v>0</v>
      </c>
      <c r="K105" s="51">
        <v>0</v>
      </c>
      <c r="L105" s="44">
        <v>0</v>
      </c>
      <c r="M105" s="51">
        <v>0</v>
      </c>
      <c r="N105" s="44">
        <v>0</v>
      </c>
    </row>
    <row r="106" spans="1:14" s="39" customFormat="1" ht="15">
      <c r="A106" s="90"/>
      <c r="B106" s="92"/>
      <c r="C106" s="49" t="s">
        <v>27</v>
      </c>
      <c r="D106" s="48">
        <v>236102</v>
      </c>
      <c r="E106" s="48">
        <v>59025.5</v>
      </c>
      <c r="F106" s="43">
        <v>29512.75</v>
      </c>
      <c r="G106" s="48">
        <v>29512.75</v>
      </c>
      <c r="H106" s="43">
        <v>16864.42857142857</v>
      </c>
      <c r="I106" s="48">
        <v>16864.42857142857</v>
      </c>
      <c r="J106" s="43">
        <v>16864.42857142857</v>
      </c>
      <c r="K106" s="48">
        <v>16864.42857142857</v>
      </c>
      <c r="L106" s="43">
        <v>16864.42857142857</v>
      </c>
      <c r="M106" s="48">
        <v>16864.42857142857</v>
      </c>
      <c r="N106" s="43">
        <v>16864.42857142857</v>
      </c>
    </row>
    <row r="107" spans="1:14" s="74" customFormat="1" ht="15">
      <c r="A107" s="89" t="s">
        <v>92</v>
      </c>
      <c r="B107" s="91" t="s">
        <v>93</v>
      </c>
      <c r="C107" s="73" t="s">
        <v>25</v>
      </c>
      <c r="D107" s="50">
        <v>7806.51</v>
      </c>
      <c r="E107" s="50">
        <v>1951.6275</v>
      </c>
      <c r="F107" s="44">
        <v>975.81375</v>
      </c>
      <c r="G107" s="50">
        <v>975.81375</v>
      </c>
      <c r="H107" s="44">
        <v>557.6078571428571</v>
      </c>
      <c r="I107" s="50">
        <v>557.6078571428571</v>
      </c>
      <c r="J107" s="44">
        <v>557.6078571428571</v>
      </c>
      <c r="K107" s="50">
        <v>557.6078571428571</v>
      </c>
      <c r="L107" s="44">
        <v>557.6078571428571</v>
      </c>
      <c r="M107" s="50">
        <v>557.6078571428571</v>
      </c>
      <c r="N107" s="44">
        <v>557.6078571428571</v>
      </c>
    </row>
    <row r="108" spans="1:14" s="74" customFormat="1" ht="15">
      <c r="A108" s="89"/>
      <c r="B108" s="91"/>
      <c r="C108" s="73" t="s">
        <v>26</v>
      </c>
      <c r="D108" s="51"/>
      <c r="E108" s="51"/>
      <c r="F108" s="44">
        <v>0</v>
      </c>
      <c r="G108" s="51">
        <v>0</v>
      </c>
      <c r="H108" s="44">
        <v>0</v>
      </c>
      <c r="I108" s="51">
        <v>0</v>
      </c>
      <c r="J108" s="44">
        <v>0</v>
      </c>
      <c r="K108" s="51">
        <v>0</v>
      </c>
      <c r="L108" s="44">
        <v>0</v>
      </c>
      <c r="M108" s="51">
        <v>0</v>
      </c>
      <c r="N108" s="44">
        <v>0</v>
      </c>
    </row>
    <row r="109" spans="1:14" s="39" customFormat="1" ht="15">
      <c r="A109" s="90"/>
      <c r="B109" s="92"/>
      <c r="C109" s="49" t="s">
        <v>27</v>
      </c>
      <c r="D109" s="48">
        <v>7806.51</v>
      </c>
      <c r="E109" s="48">
        <v>1951.6275</v>
      </c>
      <c r="F109" s="43">
        <v>975.81375</v>
      </c>
      <c r="G109" s="48">
        <v>975.81375</v>
      </c>
      <c r="H109" s="43">
        <v>557.6078571428571</v>
      </c>
      <c r="I109" s="48">
        <v>557.6078571428571</v>
      </c>
      <c r="J109" s="43">
        <v>557.6078571428571</v>
      </c>
      <c r="K109" s="48">
        <v>557.6078571428571</v>
      </c>
      <c r="L109" s="43">
        <v>557.6078571428571</v>
      </c>
      <c r="M109" s="48">
        <v>557.6078571428571</v>
      </c>
      <c r="N109" s="43">
        <v>557.6078571428571</v>
      </c>
    </row>
    <row r="110" spans="1:14" s="74" customFormat="1" ht="15">
      <c r="A110" s="89" t="s">
        <v>95</v>
      </c>
      <c r="B110" s="91" t="s">
        <v>96</v>
      </c>
      <c r="C110" s="73" t="s">
        <v>25</v>
      </c>
      <c r="D110" s="50">
        <v>236625.41</v>
      </c>
      <c r="E110" s="50">
        <v>59156.3525</v>
      </c>
      <c r="F110" s="44">
        <v>29578.17625</v>
      </c>
      <c r="G110" s="50">
        <v>29578.17625</v>
      </c>
      <c r="H110" s="44">
        <v>16901.815</v>
      </c>
      <c r="I110" s="50">
        <v>16901.815</v>
      </c>
      <c r="J110" s="44">
        <v>16901.815</v>
      </c>
      <c r="K110" s="50">
        <v>16901.815</v>
      </c>
      <c r="L110" s="44">
        <v>16901.815</v>
      </c>
      <c r="M110" s="50">
        <v>16901.815</v>
      </c>
      <c r="N110" s="44">
        <v>16901.815</v>
      </c>
    </row>
    <row r="111" spans="1:14" s="74" customFormat="1" ht="15">
      <c r="A111" s="89"/>
      <c r="B111" s="91"/>
      <c r="C111" s="73" t="s">
        <v>26</v>
      </c>
      <c r="D111" s="51"/>
      <c r="E111" s="51"/>
      <c r="F111" s="44">
        <v>0</v>
      </c>
      <c r="G111" s="51">
        <v>0</v>
      </c>
      <c r="H111" s="44">
        <v>0</v>
      </c>
      <c r="I111" s="51">
        <v>0</v>
      </c>
      <c r="J111" s="44">
        <v>0</v>
      </c>
      <c r="K111" s="51">
        <v>0</v>
      </c>
      <c r="L111" s="44">
        <v>0</v>
      </c>
      <c r="M111" s="51">
        <v>0</v>
      </c>
      <c r="N111" s="44">
        <v>0</v>
      </c>
    </row>
    <row r="112" spans="1:14" s="39" customFormat="1" ht="15">
      <c r="A112" s="90"/>
      <c r="B112" s="92"/>
      <c r="C112" s="49" t="s">
        <v>27</v>
      </c>
      <c r="D112" s="48">
        <v>236625.41</v>
      </c>
      <c r="E112" s="48">
        <v>59156.3525</v>
      </c>
      <c r="F112" s="43">
        <v>29578.17625</v>
      </c>
      <c r="G112" s="48">
        <v>29578.17625</v>
      </c>
      <c r="H112" s="43">
        <v>16901.815</v>
      </c>
      <c r="I112" s="48">
        <v>16901.815</v>
      </c>
      <c r="J112" s="43">
        <v>16901.815</v>
      </c>
      <c r="K112" s="48">
        <v>16901.815</v>
      </c>
      <c r="L112" s="43">
        <v>16901.815</v>
      </c>
      <c r="M112" s="48">
        <v>16901.815</v>
      </c>
      <c r="N112" s="43">
        <v>16901.815</v>
      </c>
    </row>
    <row r="113" spans="1:14" s="74" customFormat="1" ht="15">
      <c r="A113" s="89" t="s">
        <v>97</v>
      </c>
      <c r="B113" s="91" t="s">
        <v>98</v>
      </c>
      <c r="C113" s="73" t="s">
        <v>25</v>
      </c>
      <c r="D113" s="50">
        <v>16454.51</v>
      </c>
      <c r="E113" s="50">
        <v>4113.6275</v>
      </c>
      <c r="F113" s="44">
        <v>2056.81375</v>
      </c>
      <c r="G113" s="50">
        <v>2056.81375</v>
      </c>
      <c r="H113" s="44">
        <v>1175.3221428571426</v>
      </c>
      <c r="I113" s="50">
        <v>1175.3221428571426</v>
      </c>
      <c r="J113" s="44">
        <v>1175.3221428571426</v>
      </c>
      <c r="K113" s="50">
        <v>1175.3221428571426</v>
      </c>
      <c r="L113" s="44">
        <v>1175.3221428571426</v>
      </c>
      <c r="M113" s="50">
        <v>1175.3221428571426</v>
      </c>
      <c r="N113" s="44">
        <v>1175.3221428571426</v>
      </c>
    </row>
    <row r="114" spans="1:14" s="74" customFormat="1" ht="15">
      <c r="A114" s="89"/>
      <c r="B114" s="91"/>
      <c r="C114" s="73" t="s">
        <v>26</v>
      </c>
      <c r="D114" s="51"/>
      <c r="E114" s="51"/>
      <c r="F114" s="44">
        <v>0</v>
      </c>
      <c r="G114" s="51">
        <v>0</v>
      </c>
      <c r="H114" s="44">
        <v>0</v>
      </c>
      <c r="I114" s="51">
        <v>0</v>
      </c>
      <c r="J114" s="44">
        <v>0</v>
      </c>
      <c r="K114" s="51">
        <v>0</v>
      </c>
      <c r="L114" s="44">
        <v>0</v>
      </c>
      <c r="M114" s="51">
        <v>0</v>
      </c>
      <c r="N114" s="44">
        <v>0</v>
      </c>
    </row>
    <row r="115" spans="1:14" s="39" customFormat="1" ht="15">
      <c r="A115" s="90"/>
      <c r="B115" s="92"/>
      <c r="C115" s="49" t="s">
        <v>27</v>
      </c>
      <c r="D115" s="48">
        <v>16454.51</v>
      </c>
      <c r="E115" s="48">
        <v>4113.6275</v>
      </c>
      <c r="F115" s="43">
        <v>2056.81375</v>
      </c>
      <c r="G115" s="48">
        <v>2056.81375</v>
      </c>
      <c r="H115" s="43">
        <v>1175.3221428571426</v>
      </c>
      <c r="I115" s="48">
        <v>1175.3221428571426</v>
      </c>
      <c r="J115" s="43">
        <v>1175.3221428571426</v>
      </c>
      <c r="K115" s="48">
        <v>1175.3221428571426</v>
      </c>
      <c r="L115" s="43">
        <v>1175.3221428571426</v>
      </c>
      <c r="M115" s="48">
        <v>1175.3221428571426</v>
      </c>
      <c r="N115" s="43">
        <v>1175.3221428571426</v>
      </c>
    </row>
    <row r="116" spans="1:14" s="74" customFormat="1" ht="15">
      <c r="A116" s="89" t="s">
        <v>99</v>
      </c>
      <c r="B116" s="91" t="s">
        <v>100</v>
      </c>
      <c r="C116" s="73" t="s">
        <v>25</v>
      </c>
      <c r="D116" s="50">
        <v>393213.7</v>
      </c>
      <c r="E116" s="50">
        <v>98303.425</v>
      </c>
      <c r="F116" s="44">
        <v>49151.7125</v>
      </c>
      <c r="G116" s="50">
        <v>49151.7125</v>
      </c>
      <c r="H116" s="44">
        <v>28086.692857142858</v>
      </c>
      <c r="I116" s="50">
        <v>28086.692857142858</v>
      </c>
      <c r="J116" s="44">
        <v>28086.692857142858</v>
      </c>
      <c r="K116" s="50">
        <v>28086.692857142858</v>
      </c>
      <c r="L116" s="44">
        <v>28086.692857142858</v>
      </c>
      <c r="M116" s="50">
        <v>28086.692857142858</v>
      </c>
      <c r="N116" s="44">
        <v>28086.692857142858</v>
      </c>
    </row>
    <row r="117" spans="1:14" s="74" customFormat="1" ht="15">
      <c r="A117" s="89"/>
      <c r="B117" s="91"/>
      <c r="C117" s="73" t="s">
        <v>26</v>
      </c>
      <c r="D117" s="51"/>
      <c r="E117" s="51"/>
      <c r="F117" s="44">
        <v>0</v>
      </c>
      <c r="G117" s="51">
        <v>0</v>
      </c>
      <c r="H117" s="44">
        <v>0</v>
      </c>
      <c r="I117" s="51">
        <v>0</v>
      </c>
      <c r="J117" s="44">
        <v>0</v>
      </c>
      <c r="K117" s="51">
        <v>0</v>
      </c>
      <c r="L117" s="44">
        <v>0</v>
      </c>
      <c r="M117" s="51">
        <v>0</v>
      </c>
      <c r="N117" s="44">
        <v>0</v>
      </c>
    </row>
    <row r="118" spans="1:14" s="39" customFormat="1" ht="15">
      <c r="A118" s="90"/>
      <c r="B118" s="92"/>
      <c r="C118" s="49" t="s">
        <v>27</v>
      </c>
      <c r="D118" s="48">
        <v>393213.7</v>
      </c>
      <c r="E118" s="48">
        <v>98303.425</v>
      </c>
      <c r="F118" s="43">
        <v>49151.7125</v>
      </c>
      <c r="G118" s="48">
        <v>49151.7125</v>
      </c>
      <c r="H118" s="43">
        <v>28086.692857142858</v>
      </c>
      <c r="I118" s="48">
        <v>28086.692857142858</v>
      </c>
      <c r="J118" s="43">
        <v>28086.692857142858</v>
      </c>
      <c r="K118" s="48">
        <v>28086.692857142858</v>
      </c>
      <c r="L118" s="43">
        <v>28086.692857142858</v>
      </c>
      <c r="M118" s="48">
        <v>28086.692857142858</v>
      </c>
      <c r="N118" s="43">
        <v>28086.692857142858</v>
      </c>
    </row>
    <row r="119" spans="1:14" s="74" customFormat="1" ht="15">
      <c r="A119" s="89" t="s">
        <v>101</v>
      </c>
      <c r="B119" s="91" t="s">
        <v>102</v>
      </c>
      <c r="C119" s="73" t="s">
        <v>25</v>
      </c>
      <c r="D119" s="50">
        <v>12701.27</v>
      </c>
      <c r="E119" s="50">
        <v>3175.3175</v>
      </c>
      <c r="F119" s="44">
        <v>1587.65875</v>
      </c>
      <c r="G119" s="50">
        <v>1587.65875</v>
      </c>
      <c r="H119" s="44">
        <v>907.2335714285714</v>
      </c>
      <c r="I119" s="50">
        <v>907.2335714285714</v>
      </c>
      <c r="J119" s="44">
        <v>907.2335714285714</v>
      </c>
      <c r="K119" s="50">
        <v>907.2335714285714</v>
      </c>
      <c r="L119" s="44">
        <v>907.2335714285714</v>
      </c>
      <c r="M119" s="50">
        <v>907.2335714285714</v>
      </c>
      <c r="N119" s="44">
        <v>907.2335714285714</v>
      </c>
    </row>
    <row r="120" spans="1:14" s="74" customFormat="1" ht="15">
      <c r="A120" s="89"/>
      <c r="B120" s="91"/>
      <c r="C120" s="73" t="s">
        <v>26</v>
      </c>
      <c r="D120" s="51"/>
      <c r="E120" s="51"/>
      <c r="F120" s="44">
        <v>0</v>
      </c>
      <c r="G120" s="51">
        <v>0</v>
      </c>
      <c r="H120" s="44">
        <v>0</v>
      </c>
      <c r="I120" s="51">
        <v>0</v>
      </c>
      <c r="J120" s="44">
        <v>0</v>
      </c>
      <c r="K120" s="51">
        <v>0</v>
      </c>
      <c r="L120" s="44">
        <v>0</v>
      </c>
      <c r="M120" s="51">
        <v>0</v>
      </c>
      <c r="N120" s="44">
        <v>0</v>
      </c>
    </row>
    <row r="121" spans="1:14" s="39" customFormat="1" ht="15">
      <c r="A121" s="90"/>
      <c r="B121" s="92"/>
      <c r="C121" s="49" t="s">
        <v>27</v>
      </c>
      <c r="D121" s="48">
        <v>12701.27</v>
      </c>
      <c r="E121" s="48">
        <v>3175.3175</v>
      </c>
      <c r="F121" s="43">
        <v>1587.65875</v>
      </c>
      <c r="G121" s="48">
        <v>1587.65875</v>
      </c>
      <c r="H121" s="43">
        <v>907.2335714285714</v>
      </c>
      <c r="I121" s="48">
        <v>907.2335714285714</v>
      </c>
      <c r="J121" s="43">
        <v>907.2335714285714</v>
      </c>
      <c r="K121" s="48">
        <v>907.2335714285714</v>
      </c>
      <c r="L121" s="43">
        <v>907.2335714285714</v>
      </c>
      <c r="M121" s="48">
        <v>907.2335714285714</v>
      </c>
      <c r="N121" s="43">
        <v>907.2335714285714</v>
      </c>
    </row>
    <row r="122" spans="1:14" s="74" customFormat="1" ht="15">
      <c r="A122" s="89" t="s">
        <v>103</v>
      </c>
      <c r="B122" s="91" t="s">
        <v>104</v>
      </c>
      <c r="C122" s="73" t="s">
        <v>25</v>
      </c>
      <c r="D122" s="50">
        <v>9686.41</v>
      </c>
      <c r="E122" s="50">
        <v>2421.6025</v>
      </c>
      <c r="F122" s="44">
        <v>1210.80125</v>
      </c>
      <c r="G122" s="50">
        <v>1210.80125</v>
      </c>
      <c r="H122" s="44">
        <v>691.8864285714285</v>
      </c>
      <c r="I122" s="50">
        <v>691.8864285714285</v>
      </c>
      <c r="J122" s="44">
        <v>691.8864285714285</v>
      </c>
      <c r="K122" s="50">
        <v>691.8864285714285</v>
      </c>
      <c r="L122" s="44">
        <v>691.8864285714285</v>
      </c>
      <c r="M122" s="50">
        <v>691.8864285714285</v>
      </c>
      <c r="N122" s="44">
        <v>691.8864285714285</v>
      </c>
    </row>
    <row r="123" spans="1:14" s="74" customFormat="1" ht="15">
      <c r="A123" s="89"/>
      <c r="B123" s="91"/>
      <c r="C123" s="73" t="s">
        <v>26</v>
      </c>
      <c r="D123" s="51"/>
      <c r="E123" s="51"/>
      <c r="F123" s="44">
        <v>0</v>
      </c>
      <c r="G123" s="51">
        <v>0</v>
      </c>
      <c r="H123" s="44">
        <v>0</v>
      </c>
      <c r="I123" s="51">
        <v>0</v>
      </c>
      <c r="J123" s="44">
        <v>0</v>
      </c>
      <c r="K123" s="51">
        <v>0</v>
      </c>
      <c r="L123" s="44">
        <v>0</v>
      </c>
      <c r="M123" s="51">
        <v>0</v>
      </c>
      <c r="N123" s="44">
        <v>0</v>
      </c>
    </row>
    <row r="124" spans="1:14" s="39" customFormat="1" ht="15">
      <c r="A124" s="90"/>
      <c r="B124" s="92"/>
      <c r="C124" s="49" t="s">
        <v>27</v>
      </c>
      <c r="D124" s="48">
        <v>9686.41</v>
      </c>
      <c r="E124" s="48">
        <v>2421.6025</v>
      </c>
      <c r="F124" s="43">
        <v>1210.80125</v>
      </c>
      <c r="G124" s="48">
        <v>1210.80125</v>
      </c>
      <c r="H124" s="43">
        <v>691.8864285714285</v>
      </c>
      <c r="I124" s="48">
        <v>691.8864285714285</v>
      </c>
      <c r="J124" s="43">
        <v>691.8864285714285</v>
      </c>
      <c r="K124" s="48">
        <v>691.8864285714285</v>
      </c>
      <c r="L124" s="43">
        <v>691.8864285714285</v>
      </c>
      <c r="M124" s="48">
        <v>691.8864285714285</v>
      </c>
      <c r="N124" s="43">
        <v>691.8864285714285</v>
      </c>
    </row>
    <row r="125" spans="1:14" s="74" customFormat="1" ht="15">
      <c r="A125" s="89" t="s">
        <v>105</v>
      </c>
      <c r="B125" s="91" t="s">
        <v>106</v>
      </c>
      <c r="C125" s="73" t="s">
        <v>25</v>
      </c>
      <c r="D125" s="50">
        <v>278201.92</v>
      </c>
      <c r="E125" s="50">
        <v>69550.48</v>
      </c>
      <c r="F125" s="44">
        <v>34775.24</v>
      </c>
      <c r="G125" s="50">
        <v>34775.24</v>
      </c>
      <c r="H125" s="44">
        <v>19871.565714285713</v>
      </c>
      <c r="I125" s="50">
        <v>19871.565714285713</v>
      </c>
      <c r="J125" s="44">
        <v>19871.565714285713</v>
      </c>
      <c r="K125" s="50">
        <v>19871.565714285713</v>
      </c>
      <c r="L125" s="44">
        <v>19871.565714285713</v>
      </c>
      <c r="M125" s="50">
        <v>19871.565714285713</v>
      </c>
      <c r="N125" s="44">
        <v>19871.565714285713</v>
      </c>
    </row>
    <row r="126" spans="1:14" s="74" customFormat="1" ht="15">
      <c r="A126" s="89"/>
      <c r="B126" s="91"/>
      <c r="C126" s="73" t="s">
        <v>26</v>
      </c>
      <c r="D126" s="51"/>
      <c r="E126" s="51"/>
      <c r="F126" s="44">
        <v>0</v>
      </c>
      <c r="G126" s="51">
        <v>0</v>
      </c>
      <c r="H126" s="44">
        <v>0</v>
      </c>
      <c r="I126" s="51">
        <v>0</v>
      </c>
      <c r="J126" s="44">
        <v>0</v>
      </c>
      <c r="K126" s="51">
        <v>0</v>
      </c>
      <c r="L126" s="44">
        <v>0</v>
      </c>
      <c r="M126" s="51">
        <v>0</v>
      </c>
      <c r="N126" s="44">
        <v>0</v>
      </c>
    </row>
    <row r="127" spans="1:14" s="39" customFormat="1" ht="15">
      <c r="A127" s="90"/>
      <c r="B127" s="92"/>
      <c r="C127" s="49" t="s">
        <v>27</v>
      </c>
      <c r="D127" s="48">
        <v>278201.92</v>
      </c>
      <c r="E127" s="48">
        <v>69550.48</v>
      </c>
      <c r="F127" s="43">
        <v>34775.24</v>
      </c>
      <c r="G127" s="48">
        <v>34775.24</v>
      </c>
      <c r="H127" s="43">
        <v>19871.565714285713</v>
      </c>
      <c r="I127" s="48">
        <v>19871.565714285713</v>
      </c>
      <c r="J127" s="43">
        <v>19871.565714285713</v>
      </c>
      <c r="K127" s="48">
        <v>19871.565714285713</v>
      </c>
      <c r="L127" s="43">
        <v>19871.565714285713</v>
      </c>
      <c r="M127" s="48">
        <v>19871.565714285713</v>
      </c>
      <c r="N127" s="43">
        <v>19871.565714285713</v>
      </c>
    </row>
    <row r="128" spans="1:14" s="74" customFormat="1" ht="15">
      <c r="A128" s="89" t="s">
        <v>107</v>
      </c>
      <c r="B128" s="91" t="s">
        <v>108</v>
      </c>
      <c r="C128" s="73" t="s">
        <v>25</v>
      </c>
      <c r="D128" s="50">
        <v>0</v>
      </c>
      <c r="E128" s="50">
        <v>0</v>
      </c>
      <c r="F128" s="44">
        <v>0</v>
      </c>
      <c r="G128" s="50">
        <v>0</v>
      </c>
      <c r="H128" s="44">
        <v>0</v>
      </c>
      <c r="I128" s="50">
        <v>0</v>
      </c>
      <c r="J128" s="44">
        <v>0</v>
      </c>
      <c r="K128" s="50">
        <v>0</v>
      </c>
      <c r="L128" s="44">
        <v>0</v>
      </c>
      <c r="M128" s="50">
        <v>0</v>
      </c>
      <c r="N128" s="44">
        <v>0</v>
      </c>
    </row>
    <row r="129" spans="1:14" s="74" customFormat="1" ht="15">
      <c r="A129" s="89"/>
      <c r="B129" s="91"/>
      <c r="C129" s="73" t="s">
        <v>26</v>
      </c>
      <c r="D129" s="51"/>
      <c r="E129" s="51"/>
      <c r="F129" s="44">
        <v>0</v>
      </c>
      <c r="G129" s="51">
        <v>0</v>
      </c>
      <c r="H129" s="44">
        <v>0</v>
      </c>
      <c r="I129" s="51">
        <v>0</v>
      </c>
      <c r="J129" s="44">
        <v>0</v>
      </c>
      <c r="K129" s="51">
        <v>0</v>
      </c>
      <c r="L129" s="44">
        <v>0</v>
      </c>
      <c r="M129" s="51">
        <v>0</v>
      </c>
      <c r="N129" s="44">
        <v>0</v>
      </c>
    </row>
    <row r="130" spans="1:14" s="39" customFormat="1" ht="15">
      <c r="A130" s="90"/>
      <c r="B130" s="92"/>
      <c r="C130" s="49" t="s">
        <v>27</v>
      </c>
      <c r="D130" s="48">
        <v>0</v>
      </c>
      <c r="E130" s="48">
        <v>0</v>
      </c>
      <c r="F130" s="43">
        <v>0</v>
      </c>
      <c r="G130" s="48">
        <v>0</v>
      </c>
      <c r="H130" s="43">
        <v>0</v>
      </c>
      <c r="I130" s="48">
        <v>0</v>
      </c>
      <c r="J130" s="43">
        <v>0</v>
      </c>
      <c r="K130" s="48">
        <v>0</v>
      </c>
      <c r="L130" s="43">
        <v>0</v>
      </c>
      <c r="M130" s="48">
        <v>0</v>
      </c>
      <c r="N130" s="43">
        <v>0</v>
      </c>
    </row>
    <row r="131" spans="1:14" s="74" customFormat="1" ht="15">
      <c r="A131" s="89" t="s">
        <v>109</v>
      </c>
      <c r="B131" s="91" t="s">
        <v>110</v>
      </c>
      <c r="C131" s="73" t="s">
        <v>25</v>
      </c>
      <c r="D131" s="50">
        <v>2243575</v>
      </c>
      <c r="E131" s="50">
        <v>560893.75</v>
      </c>
      <c r="F131" s="44">
        <v>280446.875</v>
      </c>
      <c r="G131" s="50">
        <v>280446.875</v>
      </c>
      <c r="H131" s="44">
        <v>160255.35714285713</v>
      </c>
      <c r="I131" s="50">
        <v>160255.35714285713</v>
      </c>
      <c r="J131" s="44">
        <v>160255.35714285713</v>
      </c>
      <c r="K131" s="50">
        <v>160255.35714285713</v>
      </c>
      <c r="L131" s="44">
        <v>160255.35714285713</v>
      </c>
      <c r="M131" s="50">
        <v>160255.35714285713</v>
      </c>
      <c r="N131" s="44">
        <v>160255.35714285713</v>
      </c>
    </row>
    <row r="132" spans="1:14" s="74" customFormat="1" ht="15">
      <c r="A132" s="89"/>
      <c r="B132" s="91"/>
      <c r="C132" s="73" t="s">
        <v>26</v>
      </c>
      <c r="D132" s="51"/>
      <c r="E132" s="51"/>
      <c r="F132" s="44">
        <v>0</v>
      </c>
      <c r="G132" s="51">
        <v>0</v>
      </c>
      <c r="H132" s="44">
        <v>0</v>
      </c>
      <c r="I132" s="51">
        <v>0</v>
      </c>
      <c r="J132" s="44">
        <v>0</v>
      </c>
      <c r="K132" s="51">
        <v>0</v>
      </c>
      <c r="L132" s="44">
        <v>0</v>
      </c>
      <c r="M132" s="51">
        <v>0</v>
      </c>
      <c r="N132" s="44">
        <v>0</v>
      </c>
    </row>
    <row r="133" spans="1:14" s="39" customFormat="1" ht="15">
      <c r="A133" s="90"/>
      <c r="B133" s="92"/>
      <c r="C133" s="49" t="s">
        <v>27</v>
      </c>
      <c r="D133" s="48">
        <v>2243575</v>
      </c>
      <c r="E133" s="48">
        <v>560893.75</v>
      </c>
      <c r="F133" s="43">
        <v>280446.875</v>
      </c>
      <c r="G133" s="48">
        <v>280446.875</v>
      </c>
      <c r="H133" s="43">
        <v>160255.35714285713</v>
      </c>
      <c r="I133" s="48">
        <v>160255.35714285713</v>
      </c>
      <c r="J133" s="43">
        <v>160255.35714285713</v>
      </c>
      <c r="K133" s="48">
        <v>160255.35714285713</v>
      </c>
      <c r="L133" s="43">
        <v>160255.35714285713</v>
      </c>
      <c r="M133" s="48">
        <v>160255.35714285713</v>
      </c>
      <c r="N133" s="43">
        <v>160255.35714285713</v>
      </c>
    </row>
    <row r="134" spans="1:14" s="74" customFormat="1" ht="15">
      <c r="A134" s="89" t="s">
        <v>111</v>
      </c>
      <c r="B134" s="91" t="s">
        <v>112</v>
      </c>
      <c r="C134" s="73" t="s">
        <v>25</v>
      </c>
      <c r="D134" s="50">
        <v>9756.11</v>
      </c>
      <c r="E134" s="50">
        <v>2439.0275</v>
      </c>
      <c r="F134" s="44">
        <v>1219.51375</v>
      </c>
      <c r="G134" s="50">
        <v>1219.51375</v>
      </c>
      <c r="H134" s="44">
        <v>696.865</v>
      </c>
      <c r="I134" s="50">
        <v>696.865</v>
      </c>
      <c r="J134" s="44">
        <v>696.865</v>
      </c>
      <c r="K134" s="50">
        <v>696.865</v>
      </c>
      <c r="L134" s="44">
        <v>696.865</v>
      </c>
      <c r="M134" s="50">
        <v>696.865</v>
      </c>
      <c r="N134" s="44">
        <v>696.865</v>
      </c>
    </row>
    <row r="135" spans="1:14" s="74" customFormat="1" ht="15">
      <c r="A135" s="89"/>
      <c r="B135" s="91"/>
      <c r="C135" s="73" t="s">
        <v>26</v>
      </c>
      <c r="D135" s="51"/>
      <c r="E135" s="51"/>
      <c r="F135" s="44">
        <v>0</v>
      </c>
      <c r="G135" s="51">
        <v>0</v>
      </c>
      <c r="H135" s="44">
        <v>0</v>
      </c>
      <c r="I135" s="51">
        <v>0</v>
      </c>
      <c r="J135" s="44">
        <v>0</v>
      </c>
      <c r="K135" s="51">
        <v>0</v>
      </c>
      <c r="L135" s="44">
        <v>0</v>
      </c>
      <c r="M135" s="51">
        <v>0</v>
      </c>
      <c r="N135" s="44">
        <v>0</v>
      </c>
    </row>
    <row r="136" spans="1:14" s="39" customFormat="1" ht="15">
      <c r="A136" s="90"/>
      <c r="B136" s="92"/>
      <c r="C136" s="49" t="s">
        <v>27</v>
      </c>
      <c r="D136" s="48">
        <v>9756.11</v>
      </c>
      <c r="E136" s="48">
        <v>2439.0275</v>
      </c>
      <c r="F136" s="43">
        <v>1219.51375</v>
      </c>
      <c r="G136" s="48">
        <v>1219.51375</v>
      </c>
      <c r="H136" s="43">
        <v>696.865</v>
      </c>
      <c r="I136" s="48">
        <v>696.865</v>
      </c>
      <c r="J136" s="43">
        <v>696.865</v>
      </c>
      <c r="K136" s="48">
        <v>696.865</v>
      </c>
      <c r="L136" s="43">
        <v>696.865</v>
      </c>
      <c r="M136" s="48">
        <v>696.865</v>
      </c>
      <c r="N136" s="43">
        <v>696.865</v>
      </c>
    </row>
    <row r="137" spans="1:14" s="74" customFormat="1" ht="15">
      <c r="A137" s="89" t="s">
        <v>113</v>
      </c>
      <c r="B137" s="91" t="s">
        <v>114</v>
      </c>
      <c r="C137" s="73" t="s">
        <v>25</v>
      </c>
      <c r="D137" s="50">
        <v>8301.34</v>
      </c>
      <c r="E137" s="50">
        <v>2075.335</v>
      </c>
      <c r="F137" s="44">
        <v>1037.6675</v>
      </c>
      <c r="G137" s="50">
        <v>1037.6675</v>
      </c>
      <c r="H137" s="44">
        <v>592.9528571428572</v>
      </c>
      <c r="I137" s="50">
        <v>592.9528571428572</v>
      </c>
      <c r="J137" s="44">
        <v>592.9528571428572</v>
      </c>
      <c r="K137" s="50">
        <v>592.9528571428572</v>
      </c>
      <c r="L137" s="44">
        <v>592.9528571428572</v>
      </c>
      <c r="M137" s="50">
        <v>592.9528571428572</v>
      </c>
      <c r="N137" s="44">
        <v>592.9528571428572</v>
      </c>
    </row>
    <row r="138" spans="1:14" s="74" customFormat="1" ht="15">
      <c r="A138" s="89"/>
      <c r="B138" s="91"/>
      <c r="C138" s="73" t="s">
        <v>26</v>
      </c>
      <c r="D138" s="51"/>
      <c r="E138" s="51"/>
      <c r="F138" s="44">
        <v>0</v>
      </c>
      <c r="G138" s="51">
        <v>0</v>
      </c>
      <c r="H138" s="44">
        <v>0</v>
      </c>
      <c r="I138" s="51">
        <v>0</v>
      </c>
      <c r="J138" s="44">
        <v>0</v>
      </c>
      <c r="K138" s="51">
        <v>0</v>
      </c>
      <c r="L138" s="44">
        <v>0</v>
      </c>
      <c r="M138" s="51">
        <v>0</v>
      </c>
      <c r="N138" s="44">
        <v>0</v>
      </c>
    </row>
    <row r="139" spans="1:14" s="39" customFormat="1" ht="15">
      <c r="A139" s="90"/>
      <c r="B139" s="92"/>
      <c r="C139" s="49" t="s">
        <v>27</v>
      </c>
      <c r="D139" s="48">
        <v>8301.34</v>
      </c>
      <c r="E139" s="48">
        <v>2075.335</v>
      </c>
      <c r="F139" s="43">
        <v>1037.6675</v>
      </c>
      <c r="G139" s="48">
        <v>1037.6675</v>
      </c>
      <c r="H139" s="43">
        <v>592.9528571428572</v>
      </c>
      <c r="I139" s="48">
        <v>592.9528571428572</v>
      </c>
      <c r="J139" s="43">
        <v>592.9528571428572</v>
      </c>
      <c r="K139" s="48">
        <v>592.9528571428572</v>
      </c>
      <c r="L139" s="43">
        <v>592.9528571428572</v>
      </c>
      <c r="M139" s="48">
        <v>592.9528571428572</v>
      </c>
      <c r="N139" s="43">
        <v>592.9528571428572</v>
      </c>
    </row>
    <row r="140" spans="1:14" s="74" customFormat="1" ht="15">
      <c r="A140" s="89" t="s">
        <v>115</v>
      </c>
      <c r="B140" s="91" t="s">
        <v>116</v>
      </c>
      <c r="C140" s="73" t="s">
        <v>25</v>
      </c>
      <c r="D140" s="50">
        <v>5024533.59</v>
      </c>
      <c r="E140" s="50">
        <v>1256133.3975</v>
      </c>
      <c r="F140" s="44">
        <v>628066.69875</v>
      </c>
      <c r="G140" s="50">
        <v>628066.69875</v>
      </c>
      <c r="H140" s="44">
        <v>358895.2564285714</v>
      </c>
      <c r="I140" s="50">
        <v>358895.2564285714</v>
      </c>
      <c r="J140" s="44">
        <v>358895.2564285714</v>
      </c>
      <c r="K140" s="50">
        <v>358895.2564285714</v>
      </c>
      <c r="L140" s="44">
        <v>358895.2564285714</v>
      </c>
      <c r="M140" s="50">
        <v>358895.2564285714</v>
      </c>
      <c r="N140" s="44">
        <v>358895.2564285714</v>
      </c>
    </row>
    <row r="141" spans="1:14" s="74" customFormat="1" ht="15">
      <c r="A141" s="89"/>
      <c r="B141" s="91"/>
      <c r="C141" s="73" t="s">
        <v>26</v>
      </c>
      <c r="D141" s="51"/>
      <c r="E141" s="51"/>
      <c r="F141" s="44">
        <v>0</v>
      </c>
      <c r="G141" s="51">
        <v>0</v>
      </c>
      <c r="H141" s="44">
        <v>0</v>
      </c>
      <c r="I141" s="51">
        <v>0</v>
      </c>
      <c r="J141" s="44">
        <v>0</v>
      </c>
      <c r="K141" s="51">
        <v>0</v>
      </c>
      <c r="L141" s="44">
        <v>0</v>
      </c>
      <c r="M141" s="51">
        <v>0</v>
      </c>
      <c r="N141" s="44">
        <v>0</v>
      </c>
    </row>
    <row r="142" spans="1:14" s="39" customFormat="1" ht="15">
      <c r="A142" s="90"/>
      <c r="B142" s="92"/>
      <c r="C142" s="49" t="s">
        <v>27</v>
      </c>
      <c r="D142" s="48">
        <v>5024533.59</v>
      </c>
      <c r="E142" s="48">
        <v>1256133.3975</v>
      </c>
      <c r="F142" s="43">
        <v>628066.69875</v>
      </c>
      <c r="G142" s="48">
        <v>628066.69875</v>
      </c>
      <c r="H142" s="43">
        <v>358895.2564285714</v>
      </c>
      <c r="I142" s="48">
        <v>358895.2564285714</v>
      </c>
      <c r="J142" s="43">
        <v>358895.2564285714</v>
      </c>
      <c r="K142" s="48">
        <v>358895.2564285714</v>
      </c>
      <c r="L142" s="43">
        <v>358895.2564285714</v>
      </c>
      <c r="M142" s="48">
        <v>358895.2564285714</v>
      </c>
      <c r="N142" s="43">
        <v>358895.2564285714</v>
      </c>
    </row>
    <row r="143" spans="1:14" s="74" customFormat="1" ht="15">
      <c r="A143" s="89" t="s">
        <v>117</v>
      </c>
      <c r="B143" s="91" t="s">
        <v>118</v>
      </c>
      <c r="C143" s="73" t="s">
        <v>25</v>
      </c>
      <c r="D143" s="50">
        <v>14229.57</v>
      </c>
      <c r="E143" s="50">
        <v>3557.3925</v>
      </c>
      <c r="F143" s="44">
        <v>1778.69625</v>
      </c>
      <c r="G143" s="50">
        <v>1778.69625</v>
      </c>
      <c r="H143" s="44">
        <v>1016.3978571428571</v>
      </c>
      <c r="I143" s="50">
        <v>1016.3978571428571</v>
      </c>
      <c r="J143" s="44">
        <v>1016.3978571428571</v>
      </c>
      <c r="K143" s="50">
        <v>1016.3978571428571</v>
      </c>
      <c r="L143" s="44">
        <v>1016.3978571428571</v>
      </c>
      <c r="M143" s="50">
        <v>1016.3978571428571</v>
      </c>
      <c r="N143" s="44">
        <v>1016.3978571428571</v>
      </c>
    </row>
    <row r="144" spans="1:14" s="74" customFormat="1" ht="15">
      <c r="A144" s="89"/>
      <c r="B144" s="91"/>
      <c r="C144" s="73" t="s">
        <v>26</v>
      </c>
      <c r="D144" s="51"/>
      <c r="E144" s="51"/>
      <c r="F144" s="44">
        <v>0</v>
      </c>
      <c r="G144" s="51">
        <v>0</v>
      </c>
      <c r="H144" s="44">
        <v>0</v>
      </c>
      <c r="I144" s="51">
        <v>0</v>
      </c>
      <c r="J144" s="44">
        <v>0</v>
      </c>
      <c r="K144" s="51">
        <v>0</v>
      </c>
      <c r="L144" s="44">
        <v>0</v>
      </c>
      <c r="M144" s="51">
        <v>0</v>
      </c>
      <c r="N144" s="44">
        <v>0</v>
      </c>
    </row>
    <row r="145" spans="1:14" s="39" customFormat="1" ht="15">
      <c r="A145" s="90"/>
      <c r="B145" s="92"/>
      <c r="C145" s="49" t="s">
        <v>27</v>
      </c>
      <c r="D145" s="48">
        <v>14229.57</v>
      </c>
      <c r="E145" s="48">
        <v>3557.3925</v>
      </c>
      <c r="F145" s="43">
        <v>1778.69625</v>
      </c>
      <c r="G145" s="48">
        <v>1778.69625</v>
      </c>
      <c r="H145" s="43">
        <v>1016.3978571428571</v>
      </c>
      <c r="I145" s="48">
        <v>1016.3978571428571</v>
      </c>
      <c r="J145" s="43">
        <v>1016.3978571428571</v>
      </c>
      <c r="K145" s="48">
        <v>1016.3978571428571</v>
      </c>
      <c r="L145" s="43">
        <v>1016.3978571428571</v>
      </c>
      <c r="M145" s="48">
        <v>1016.3978571428571</v>
      </c>
      <c r="N145" s="43">
        <v>1016.3978571428571</v>
      </c>
    </row>
    <row r="146" spans="1:14" s="74" customFormat="1" ht="15">
      <c r="A146" s="89" t="s">
        <v>119</v>
      </c>
      <c r="B146" s="91" t="s">
        <v>120</v>
      </c>
      <c r="C146" s="73" t="s">
        <v>25</v>
      </c>
      <c r="D146" s="50">
        <v>3960116.9</v>
      </c>
      <c r="E146" s="50">
        <v>990029.225</v>
      </c>
      <c r="F146" s="44">
        <v>495014.6125</v>
      </c>
      <c r="G146" s="50">
        <v>495014.6125</v>
      </c>
      <c r="H146" s="44">
        <v>282865.4928571428</v>
      </c>
      <c r="I146" s="50">
        <v>282865.4928571428</v>
      </c>
      <c r="J146" s="44">
        <v>282865.4928571428</v>
      </c>
      <c r="K146" s="50">
        <v>282865.4928571428</v>
      </c>
      <c r="L146" s="44">
        <v>282865.4928571428</v>
      </c>
      <c r="M146" s="50">
        <v>282865.4928571428</v>
      </c>
      <c r="N146" s="44">
        <v>282865.4928571428</v>
      </c>
    </row>
    <row r="147" spans="1:14" s="74" customFormat="1" ht="15">
      <c r="A147" s="89"/>
      <c r="B147" s="91"/>
      <c r="C147" s="73" t="s">
        <v>26</v>
      </c>
      <c r="D147" s="51"/>
      <c r="E147" s="51"/>
      <c r="F147" s="44">
        <v>0</v>
      </c>
      <c r="G147" s="51">
        <v>0</v>
      </c>
      <c r="H147" s="44">
        <v>0</v>
      </c>
      <c r="I147" s="51">
        <v>0</v>
      </c>
      <c r="J147" s="44">
        <v>0</v>
      </c>
      <c r="K147" s="51">
        <v>0</v>
      </c>
      <c r="L147" s="44">
        <v>0</v>
      </c>
      <c r="M147" s="51">
        <v>0</v>
      </c>
      <c r="N147" s="44">
        <v>0</v>
      </c>
    </row>
    <row r="148" spans="1:14" s="39" customFormat="1" ht="15">
      <c r="A148" s="90"/>
      <c r="B148" s="92"/>
      <c r="C148" s="49" t="s">
        <v>27</v>
      </c>
      <c r="D148" s="48">
        <v>3960116.9</v>
      </c>
      <c r="E148" s="48">
        <v>990029.225</v>
      </c>
      <c r="F148" s="43">
        <v>495014.6125</v>
      </c>
      <c r="G148" s="48">
        <v>495014.6125</v>
      </c>
      <c r="H148" s="43">
        <v>282865.4928571428</v>
      </c>
      <c r="I148" s="48">
        <v>282865.4928571428</v>
      </c>
      <c r="J148" s="43">
        <v>282865.4928571428</v>
      </c>
      <c r="K148" s="48">
        <v>282865.4928571428</v>
      </c>
      <c r="L148" s="43">
        <v>282865.4928571428</v>
      </c>
      <c r="M148" s="48">
        <v>282865.4928571428</v>
      </c>
      <c r="N148" s="43">
        <v>282865.4928571428</v>
      </c>
    </row>
    <row r="149" spans="1:14" s="74" customFormat="1" ht="15">
      <c r="A149" s="89" t="s">
        <v>121</v>
      </c>
      <c r="B149" s="91" t="s">
        <v>122</v>
      </c>
      <c r="C149" s="73" t="s">
        <v>25</v>
      </c>
      <c r="D149" s="50">
        <v>319649.9</v>
      </c>
      <c r="E149" s="50">
        <v>79912.475</v>
      </c>
      <c r="F149" s="44">
        <v>39956.2375</v>
      </c>
      <c r="G149" s="50">
        <v>39956.2375</v>
      </c>
      <c r="H149" s="44">
        <v>22832.135714285716</v>
      </c>
      <c r="I149" s="50">
        <v>22832.135714285716</v>
      </c>
      <c r="J149" s="44">
        <v>22832.135714285716</v>
      </c>
      <c r="K149" s="50">
        <v>22832.135714285716</v>
      </c>
      <c r="L149" s="44">
        <v>22832.135714285716</v>
      </c>
      <c r="M149" s="50">
        <v>22832.135714285716</v>
      </c>
      <c r="N149" s="44">
        <v>22832.135714285716</v>
      </c>
    </row>
    <row r="150" spans="1:14" s="74" customFormat="1" ht="15">
      <c r="A150" s="89"/>
      <c r="B150" s="91"/>
      <c r="C150" s="73" t="s">
        <v>26</v>
      </c>
      <c r="D150" s="51"/>
      <c r="E150" s="51"/>
      <c r="F150" s="44">
        <v>0</v>
      </c>
      <c r="G150" s="51">
        <v>0</v>
      </c>
      <c r="H150" s="44">
        <v>0</v>
      </c>
      <c r="I150" s="51">
        <v>0</v>
      </c>
      <c r="J150" s="44">
        <v>0</v>
      </c>
      <c r="K150" s="51">
        <v>0</v>
      </c>
      <c r="L150" s="44">
        <v>0</v>
      </c>
      <c r="M150" s="51">
        <v>0</v>
      </c>
      <c r="N150" s="44">
        <v>0</v>
      </c>
    </row>
    <row r="151" spans="1:14" s="39" customFormat="1" ht="15">
      <c r="A151" s="90"/>
      <c r="B151" s="92"/>
      <c r="C151" s="49" t="s">
        <v>27</v>
      </c>
      <c r="D151" s="48">
        <v>319649.9</v>
      </c>
      <c r="E151" s="48">
        <v>79912.475</v>
      </c>
      <c r="F151" s="43">
        <v>39956.2375</v>
      </c>
      <c r="G151" s="48">
        <v>39956.2375</v>
      </c>
      <c r="H151" s="43">
        <v>22832.135714285716</v>
      </c>
      <c r="I151" s="48">
        <v>22832.135714285716</v>
      </c>
      <c r="J151" s="43">
        <v>22832.135714285716</v>
      </c>
      <c r="K151" s="48">
        <v>22832.135714285716</v>
      </c>
      <c r="L151" s="43">
        <v>22832.135714285716</v>
      </c>
      <c r="M151" s="48">
        <v>22832.135714285716</v>
      </c>
      <c r="N151" s="43">
        <v>22832.135714285716</v>
      </c>
    </row>
    <row r="152" spans="1:14" s="74" customFormat="1" ht="15">
      <c r="A152" s="89" t="s">
        <v>123</v>
      </c>
      <c r="B152" s="91" t="s">
        <v>124</v>
      </c>
      <c r="C152" s="73" t="s">
        <v>25</v>
      </c>
      <c r="D152" s="50">
        <v>535.54</v>
      </c>
      <c r="E152" s="50">
        <v>133.885</v>
      </c>
      <c r="F152" s="44">
        <v>66.9425</v>
      </c>
      <c r="G152" s="50">
        <v>66.9425</v>
      </c>
      <c r="H152" s="44">
        <v>38.25285714285714</v>
      </c>
      <c r="I152" s="50">
        <v>38.25285714285714</v>
      </c>
      <c r="J152" s="44">
        <v>38.25285714285714</v>
      </c>
      <c r="K152" s="50">
        <v>38.25285714285714</v>
      </c>
      <c r="L152" s="44">
        <v>38.25285714285714</v>
      </c>
      <c r="M152" s="50">
        <v>38.25285714285714</v>
      </c>
      <c r="N152" s="44">
        <v>38.25285714285714</v>
      </c>
    </row>
    <row r="153" spans="1:14" s="74" customFormat="1" ht="15">
      <c r="A153" s="89"/>
      <c r="B153" s="91"/>
      <c r="C153" s="73" t="s">
        <v>26</v>
      </c>
      <c r="D153" s="51"/>
      <c r="E153" s="51"/>
      <c r="F153" s="44">
        <v>0</v>
      </c>
      <c r="G153" s="51">
        <v>0</v>
      </c>
      <c r="H153" s="44">
        <v>0</v>
      </c>
      <c r="I153" s="51">
        <v>0</v>
      </c>
      <c r="J153" s="44">
        <v>0</v>
      </c>
      <c r="K153" s="51">
        <v>0</v>
      </c>
      <c r="L153" s="44">
        <v>0</v>
      </c>
      <c r="M153" s="51">
        <v>0</v>
      </c>
      <c r="N153" s="44">
        <v>0</v>
      </c>
    </row>
    <row r="154" spans="1:14" s="39" customFormat="1" ht="15">
      <c r="A154" s="90"/>
      <c r="B154" s="92"/>
      <c r="C154" s="49" t="s">
        <v>27</v>
      </c>
      <c r="D154" s="48">
        <v>535.54</v>
      </c>
      <c r="E154" s="48">
        <v>133.885</v>
      </c>
      <c r="F154" s="43">
        <v>66.9425</v>
      </c>
      <c r="G154" s="48">
        <v>66.9425</v>
      </c>
      <c r="H154" s="43">
        <v>38.25285714285714</v>
      </c>
      <c r="I154" s="48">
        <v>38.25285714285714</v>
      </c>
      <c r="J154" s="43">
        <v>38.25285714285714</v>
      </c>
      <c r="K154" s="48">
        <v>38.25285714285714</v>
      </c>
      <c r="L154" s="43">
        <v>38.25285714285714</v>
      </c>
      <c r="M154" s="48">
        <v>38.25285714285714</v>
      </c>
      <c r="N154" s="43">
        <v>38.25285714285714</v>
      </c>
    </row>
    <row r="155" spans="1:14" s="74" customFormat="1" ht="15">
      <c r="A155" s="89" t="s">
        <v>125</v>
      </c>
      <c r="B155" s="91" t="s">
        <v>126</v>
      </c>
      <c r="C155" s="73" t="s">
        <v>25</v>
      </c>
      <c r="D155" s="50">
        <v>0</v>
      </c>
      <c r="E155" s="50">
        <v>0.4275</v>
      </c>
      <c r="F155" s="44">
        <v>0.21375</v>
      </c>
      <c r="G155" s="50">
        <v>0.21375</v>
      </c>
      <c r="H155" s="44">
        <v>0.12214285714285714</v>
      </c>
      <c r="I155" s="50">
        <v>0.12214285714285714</v>
      </c>
      <c r="J155" s="44">
        <v>0.12214285714285714</v>
      </c>
      <c r="K155" s="50">
        <v>0.12214285714285714</v>
      </c>
      <c r="L155" s="44">
        <v>0.12214285714285714</v>
      </c>
      <c r="M155" s="50">
        <v>0.12214285714285714</v>
      </c>
      <c r="N155" s="44">
        <v>0.12214285714285714</v>
      </c>
    </row>
    <row r="156" spans="1:14" s="74" customFormat="1" ht="15">
      <c r="A156" s="89"/>
      <c r="B156" s="91"/>
      <c r="C156" s="73" t="s">
        <v>26</v>
      </c>
      <c r="D156" s="51"/>
      <c r="E156" s="51"/>
      <c r="F156" s="44">
        <v>0</v>
      </c>
      <c r="G156" s="51">
        <v>0</v>
      </c>
      <c r="H156" s="44">
        <v>0</v>
      </c>
      <c r="I156" s="51">
        <v>0</v>
      </c>
      <c r="J156" s="44">
        <v>0</v>
      </c>
      <c r="K156" s="51">
        <v>0</v>
      </c>
      <c r="L156" s="44">
        <v>0</v>
      </c>
      <c r="M156" s="51">
        <v>0</v>
      </c>
      <c r="N156" s="44">
        <v>0</v>
      </c>
    </row>
    <row r="157" spans="1:14" s="39" customFormat="1" ht="15">
      <c r="A157" s="90"/>
      <c r="B157" s="92"/>
      <c r="C157" s="49" t="s">
        <v>27</v>
      </c>
      <c r="D157" s="48">
        <v>0</v>
      </c>
      <c r="E157" s="48">
        <v>0.4275</v>
      </c>
      <c r="F157" s="43">
        <v>0.21375</v>
      </c>
      <c r="G157" s="48">
        <v>0.21375</v>
      </c>
      <c r="H157" s="43">
        <v>0.12214285714285714</v>
      </c>
      <c r="I157" s="48">
        <v>0.12214285714285714</v>
      </c>
      <c r="J157" s="43">
        <v>0.12214285714285714</v>
      </c>
      <c r="K157" s="48">
        <v>0.12214285714285714</v>
      </c>
      <c r="L157" s="43">
        <v>0.12214285714285714</v>
      </c>
      <c r="M157" s="48">
        <v>0.12214285714285714</v>
      </c>
      <c r="N157" s="43">
        <v>0.12214285714285714</v>
      </c>
    </row>
    <row r="158" spans="1:14" s="74" customFormat="1" ht="15">
      <c r="A158" s="89" t="s">
        <v>127</v>
      </c>
      <c r="B158" s="91" t="s">
        <v>128</v>
      </c>
      <c r="C158" s="73" t="s">
        <v>25</v>
      </c>
      <c r="D158" s="50">
        <v>20964.59</v>
      </c>
      <c r="E158" s="50">
        <v>5241.1475</v>
      </c>
      <c r="F158" s="44">
        <v>2620.57375</v>
      </c>
      <c r="G158" s="50">
        <v>2620.57375</v>
      </c>
      <c r="H158" s="44">
        <v>1497.4707142857142</v>
      </c>
      <c r="I158" s="50">
        <v>1497.4707142857142</v>
      </c>
      <c r="J158" s="44">
        <v>1497.4707142857142</v>
      </c>
      <c r="K158" s="50">
        <v>1497.4707142857142</v>
      </c>
      <c r="L158" s="44">
        <v>1497.4707142857142</v>
      </c>
      <c r="M158" s="50">
        <v>1497.4707142857142</v>
      </c>
      <c r="N158" s="44">
        <v>1497.4707142857142</v>
      </c>
    </row>
    <row r="159" spans="1:14" s="74" customFormat="1" ht="15">
      <c r="A159" s="89"/>
      <c r="B159" s="91"/>
      <c r="C159" s="73" t="s">
        <v>26</v>
      </c>
      <c r="D159" s="51"/>
      <c r="E159" s="51"/>
      <c r="F159" s="44">
        <v>0</v>
      </c>
      <c r="G159" s="51">
        <v>0</v>
      </c>
      <c r="H159" s="44">
        <v>0</v>
      </c>
      <c r="I159" s="51">
        <v>0</v>
      </c>
      <c r="J159" s="44">
        <v>0</v>
      </c>
      <c r="K159" s="51">
        <v>0</v>
      </c>
      <c r="L159" s="44">
        <v>0</v>
      </c>
      <c r="M159" s="51">
        <v>0</v>
      </c>
      <c r="N159" s="44">
        <v>0</v>
      </c>
    </row>
    <row r="160" spans="1:14" s="39" customFormat="1" ht="15">
      <c r="A160" s="90"/>
      <c r="B160" s="92"/>
      <c r="C160" s="49" t="s">
        <v>27</v>
      </c>
      <c r="D160" s="48">
        <v>20964.59</v>
      </c>
      <c r="E160" s="48">
        <v>5241.1475</v>
      </c>
      <c r="F160" s="43">
        <v>2620.57375</v>
      </c>
      <c r="G160" s="48">
        <v>2620.57375</v>
      </c>
      <c r="H160" s="43">
        <v>1497.4707142857142</v>
      </c>
      <c r="I160" s="48">
        <v>1497.4707142857142</v>
      </c>
      <c r="J160" s="43">
        <v>1497.4707142857142</v>
      </c>
      <c r="K160" s="48">
        <v>1497.4707142857142</v>
      </c>
      <c r="L160" s="43">
        <v>1497.4707142857142</v>
      </c>
      <c r="M160" s="48">
        <v>1497.4707142857142</v>
      </c>
      <c r="N160" s="43">
        <v>1497.4707142857142</v>
      </c>
    </row>
    <row r="161" spans="1:14" s="74" customFormat="1" ht="15">
      <c r="A161" s="89" t="s">
        <v>129</v>
      </c>
      <c r="B161" s="91" t="s">
        <v>130</v>
      </c>
      <c r="C161" s="73" t="s">
        <v>25</v>
      </c>
      <c r="D161" s="50">
        <v>62870.02</v>
      </c>
      <c r="E161" s="50">
        <v>15717.505</v>
      </c>
      <c r="F161" s="44">
        <v>7858.7525</v>
      </c>
      <c r="G161" s="50">
        <v>7858.7525</v>
      </c>
      <c r="H161" s="44">
        <v>4490.715714285714</v>
      </c>
      <c r="I161" s="50">
        <v>4490.715714285714</v>
      </c>
      <c r="J161" s="44">
        <v>4490.715714285714</v>
      </c>
      <c r="K161" s="50">
        <v>4490.715714285714</v>
      </c>
      <c r="L161" s="44">
        <v>4490.715714285714</v>
      </c>
      <c r="M161" s="50">
        <v>4490.715714285714</v>
      </c>
      <c r="N161" s="44">
        <v>4490.715714285714</v>
      </c>
    </row>
    <row r="162" spans="1:14" s="74" customFormat="1" ht="15">
      <c r="A162" s="89"/>
      <c r="B162" s="91"/>
      <c r="C162" s="73" t="s">
        <v>26</v>
      </c>
      <c r="D162" s="51"/>
      <c r="E162" s="51"/>
      <c r="F162" s="44">
        <v>0</v>
      </c>
      <c r="G162" s="51">
        <v>0</v>
      </c>
      <c r="H162" s="44">
        <v>0</v>
      </c>
      <c r="I162" s="51">
        <v>0</v>
      </c>
      <c r="J162" s="44">
        <v>0</v>
      </c>
      <c r="K162" s="51">
        <v>0</v>
      </c>
      <c r="L162" s="44">
        <v>0</v>
      </c>
      <c r="M162" s="51">
        <v>0</v>
      </c>
      <c r="N162" s="44">
        <v>0</v>
      </c>
    </row>
    <row r="163" spans="1:14" s="39" customFormat="1" ht="15">
      <c r="A163" s="90"/>
      <c r="B163" s="92"/>
      <c r="C163" s="49" t="s">
        <v>27</v>
      </c>
      <c r="D163" s="48">
        <v>62870.02</v>
      </c>
      <c r="E163" s="48">
        <v>15717.505</v>
      </c>
      <c r="F163" s="43">
        <v>7858.7525</v>
      </c>
      <c r="G163" s="48">
        <v>7858.7525</v>
      </c>
      <c r="H163" s="43">
        <v>4490.715714285714</v>
      </c>
      <c r="I163" s="48">
        <v>4490.715714285714</v>
      </c>
      <c r="J163" s="43">
        <v>4490.715714285714</v>
      </c>
      <c r="K163" s="48">
        <v>4490.715714285714</v>
      </c>
      <c r="L163" s="43">
        <v>4490.715714285714</v>
      </c>
      <c r="M163" s="48">
        <v>4490.715714285714</v>
      </c>
      <c r="N163" s="43">
        <v>4490.715714285714</v>
      </c>
    </row>
    <row r="164" spans="1:14" s="74" customFormat="1" ht="15">
      <c r="A164" s="89" t="s">
        <v>131</v>
      </c>
      <c r="B164" s="91" t="s">
        <v>132</v>
      </c>
      <c r="C164" s="73" t="s">
        <v>25</v>
      </c>
      <c r="D164" s="50">
        <v>14351.86</v>
      </c>
      <c r="E164" s="50">
        <v>3587.965</v>
      </c>
      <c r="F164" s="44">
        <v>1793.9825</v>
      </c>
      <c r="G164" s="50">
        <v>1793.9825</v>
      </c>
      <c r="H164" s="44">
        <v>1025.1328571428571</v>
      </c>
      <c r="I164" s="50">
        <v>1025.1328571428571</v>
      </c>
      <c r="J164" s="44">
        <v>1025.1328571428571</v>
      </c>
      <c r="K164" s="50">
        <v>1025.1328571428571</v>
      </c>
      <c r="L164" s="44">
        <v>1025.1328571428571</v>
      </c>
      <c r="M164" s="50">
        <v>1025.1328571428571</v>
      </c>
      <c r="N164" s="44">
        <v>1025.1328571428571</v>
      </c>
    </row>
    <row r="165" spans="1:14" s="74" customFormat="1" ht="15">
      <c r="A165" s="89"/>
      <c r="B165" s="91"/>
      <c r="C165" s="73" t="s">
        <v>26</v>
      </c>
      <c r="D165" s="51"/>
      <c r="E165" s="51"/>
      <c r="F165" s="44">
        <v>0</v>
      </c>
      <c r="G165" s="51">
        <v>0</v>
      </c>
      <c r="H165" s="44">
        <v>0</v>
      </c>
      <c r="I165" s="51">
        <v>0</v>
      </c>
      <c r="J165" s="44">
        <v>0</v>
      </c>
      <c r="K165" s="51">
        <v>0</v>
      </c>
      <c r="L165" s="44">
        <v>0</v>
      </c>
      <c r="M165" s="51">
        <v>0</v>
      </c>
      <c r="N165" s="44">
        <v>0</v>
      </c>
    </row>
    <row r="166" spans="1:14" s="39" customFormat="1" ht="15">
      <c r="A166" s="90"/>
      <c r="B166" s="92"/>
      <c r="C166" s="49" t="s">
        <v>27</v>
      </c>
      <c r="D166" s="48">
        <v>14351.86</v>
      </c>
      <c r="E166" s="48">
        <v>3587.965</v>
      </c>
      <c r="F166" s="43">
        <v>1793.9825</v>
      </c>
      <c r="G166" s="48">
        <v>1793.9825</v>
      </c>
      <c r="H166" s="43">
        <v>1025.1328571428571</v>
      </c>
      <c r="I166" s="48">
        <v>1025.1328571428571</v>
      </c>
      <c r="J166" s="43">
        <v>1025.1328571428571</v>
      </c>
      <c r="K166" s="48">
        <v>1025.1328571428571</v>
      </c>
      <c r="L166" s="43">
        <v>1025.1328571428571</v>
      </c>
      <c r="M166" s="48">
        <v>1025.1328571428571</v>
      </c>
      <c r="N166" s="43">
        <v>1025.1328571428571</v>
      </c>
    </row>
    <row r="167" spans="1:14" s="74" customFormat="1" ht="15">
      <c r="A167" s="89" t="s">
        <v>133</v>
      </c>
      <c r="B167" s="91" t="s">
        <v>134</v>
      </c>
      <c r="C167" s="73" t="s">
        <v>25</v>
      </c>
      <c r="D167" s="50">
        <v>0</v>
      </c>
      <c r="E167" s="50">
        <v>0</v>
      </c>
      <c r="F167" s="44">
        <v>0</v>
      </c>
      <c r="G167" s="50">
        <v>0</v>
      </c>
      <c r="H167" s="44">
        <v>0</v>
      </c>
      <c r="I167" s="50">
        <v>0</v>
      </c>
      <c r="J167" s="44">
        <v>0</v>
      </c>
      <c r="K167" s="50">
        <v>0</v>
      </c>
      <c r="L167" s="44">
        <v>0</v>
      </c>
      <c r="M167" s="50">
        <v>0</v>
      </c>
      <c r="N167" s="44">
        <v>0</v>
      </c>
    </row>
    <row r="168" spans="1:14" s="74" customFormat="1" ht="15">
      <c r="A168" s="89"/>
      <c r="B168" s="91"/>
      <c r="C168" s="73" t="s">
        <v>26</v>
      </c>
      <c r="D168" s="51"/>
      <c r="E168" s="51"/>
      <c r="F168" s="44">
        <v>0</v>
      </c>
      <c r="G168" s="51">
        <v>0</v>
      </c>
      <c r="H168" s="44">
        <v>0</v>
      </c>
      <c r="I168" s="51">
        <v>0</v>
      </c>
      <c r="J168" s="44">
        <v>0</v>
      </c>
      <c r="K168" s="51">
        <v>0</v>
      </c>
      <c r="L168" s="44">
        <v>0</v>
      </c>
      <c r="M168" s="51">
        <v>0</v>
      </c>
      <c r="N168" s="44">
        <v>0</v>
      </c>
    </row>
    <row r="169" spans="1:14" s="39" customFormat="1" ht="15">
      <c r="A169" s="90"/>
      <c r="B169" s="92"/>
      <c r="C169" s="49" t="s">
        <v>27</v>
      </c>
      <c r="D169" s="48">
        <v>0</v>
      </c>
      <c r="E169" s="48">
        <v>0</v>
      </c>
      <c r="F169" s="43">
        <v>0</v>
      </c>
      <c r="G169" s="48">
        <v>0</v>
      </c>
      <c r="H169" s="43">
        <v>0</v>
      </c>
      <c r="I169" s="48">
        <v>0</v>
      </c>
      <c r="J169" s="43">
        <v>0</v>
      </c>
      <c r="K169" s="48">
        <v>0</v>
      </c>
      <c r="L169" s="43">
        <v>0</v>
      </c>
      <c r="M169" s="48">
        <v>0</v>
      </c>
      <c r="N169" s="43">
        <v>0</v>
      </c>
    </row>
    <row r="170" spans="1:14" s="74" customFormat="1" ht="15">
      <c r="A170" s="89" t="s">
        <v>135</v>
      </c>
      <c r="B170" s="91" t="s">
        <v>136</v>
      </c>
      <c r="C170" s="73" t="s">
        <v>25</v>
      </c>
      <c r="D170" s="50">
        <v>14370</v>
      </c>
      <c r="E170" s="50">
        <v>3592.5</v>
      </c>
      <c r="F170" s="44">
        <v>1796.25</v>
      </c>
      <c r="G170" s="50">
        <v>1796.25</v>
      </c>
      <c r="H170" s="44">
        <v>1026.4285714285713</v>
      </c>
      <c r="I170" s="50">
        <v>1026.4285714285713</v>
      </c>
      <c r="J170" s="44">
        <v>1026.4285714285713</v>
      </c>
      <c r="K170" s="50">
        <v>1026.4285714285713</v>
      </c>
      <c r="L170" s="44">
        <v>1026.4285714285713</v>
      </c>
      <c r="M170" s="50">
        <v>1026.4285714285713</v>
      </c>
      <c r="N170" s="44">
        <v>1026.4285714285713</v>
      </c>
    </row>
    <row r="171" spans="1:14" s="74" customFormat="1" ht="15">
      <c r="A171" s="89"/>
      <c r="B171" s="91"/>
      <c r="C171" s="73" t="s">
        <v>26</v>
      </c>
      <c r="D171" s="51"/>
      <c r="E171" s="51"/>
      <c r="F171" s="44">
        <v>0</v>
      </c>
      <c r="G171" s="51">
        <v>0</v>
      </c>
      <c r="H171" s="44">
        <v>0</v>
      </c>
      <c r="I171" s="51">
        <v>0</v>
      </c>
      <c r="J171" s="44">
        <v>0</v>
      </c>
      <c r="K171" s="51">
        <v>0</v>
      </c>
      <c r="L171" s="44">
        <v>0</v>
      </c>
      <c r="M171" s="51">
        <v>0</v>
      </c>
      <c r="N171" s="44">
        <v>0</v>
      </c>
    </row>
    <row r="172" spans="1:14" s="39" customFormat="1" ht="15">
      <c r="A172" s="90"/>
      <c r="B172" s="92"/>
      <c r="C172" s="49" t="s">
        <v>27</v>
      </c>
      <c r="D172" s="48">
        <v>14370</v>
      </c>
      <c r="E172" s="48">
        <v>3592.5</v>
      </c>
      <c r="F172" s="43">
        <v>1796.25</v>
      </c>
      <c r="G172" s="48">
        <v>1796.25</v>
      </c>
      <c r="H172" s="43">
        <v>1026.4285714285713</v>
      </c>
      <c r="I172" s="48">
        <v>1026.4285714285713</v>
      </c>
      <c r="J172" s="43">
        <v>1026.4285714285713</v>
      </c>
      <c r="K172" s="48">
        <v>1026.4285714285713</v>
      </c>
      <c r="L172" s="43">
        <v>1026.4285714285713</v>
      </c>
      <c r="M172" s="48">
        <v>1026.4285714285713</v>
      </c>
      <c r="N172" s="43">
        <v>1026.4285714285713</v>
      </c>
    </row>
    <row r="173" spans="1:14" s="74" customFormat="1" ht="15">
      <c r="A173" s="89" t="s">
        <v>137</v>
      </c>
      <c r="B173" s="91" t="s">
        <v>138</v>
      </c>
      <c r="C173" s="73" t="s">
        <v>25</v>
      </c>
      <c r="D173" s="50">
        <v>28869</v>
      </c>
      <c r="E173" s="50">
        <v>7217.25</v>
      </c>
      <c r="F173" s="44">
        <v>3608.625</v>
      </c>
      <c r="G173" s="50">
        <v>3608.625</v>
      </c>
      <c r="H173" s="44">
        <v>2062.0714285714284</v>
      </c>
      <c r="I173" s="50">
        <v>2062.0714285714284</v>
      </c>
      <c r="J173" s="44">
        <v>2062.0714285714284</v>
      </c>
      <c r="K173" s="50">
        <v>2062.0714285714284</v>
      </c>
      <c r="L173" s="44">
        <v>2062.0714285714284</v>
      </c>
      <c r="M173" s="50">
        <v>2062.0714285714284</v>
      </c>
      <c r="N173" s="44">
        <v>2062.0714285714284</v>
      </c>
    </row>
    <row r="174" spans="1:14" s="74" customFormat="1" ht="15">
      <c r="A174" s="89"/>
      <c r="B174" s="91"/>
      <c r="C174" s="73" t="s">
        <v>26</v>
      </c>
      <c r="D174" s="51"/>
      <c r="E174" s="51"/>
      <c r="F174" s="44">
        <v>0</v>
      </c>
      <c r="G174" s="51">
        <v>0</v>
      </c>
      <c r="H174" s="44">
        <v>0</v>
      </c>
      <c r="I174" s="51">
        <v>0</v>
      </c>
      <c r="J174" s="44">
        <v>0</v>
      </c>
      <c r="K174" s="51">
        <v>0</v>
      </c>
      <c r="L174" s="44">
        <v>0</v>
      </c>
      <c r="M174" s="51">
        <v>0</v>
      </c>
      <c r="N174" s="44">
        <v>0</v>
      </c>
    </row>
    <row r="175" spans="1:14" s="39" customFormat="1" ht="15">
      <c r="A175" s="90"/>
      <c r="B175" s="92"/>
      <c r="C175" s="49" t="s">
        <v>27</v>
      </c>
      <c r="D175" s="48">
        <v>28869</v>
      </c>
      <c r="E175" s="48">
        <v>7217.25</v>
      </c>
      <c r="F175" s="43">
        <v>3608.625</v>
      </c>
      <c r="G175" s="48">
        <v>3608.625</v>
      </c>
      <c r="H175" s="43">
        <v>2062.0714285714284</v>
      </c>
      <c r="I175" s="48">
        <v>2062.0714285714284</v>
      </c>
      <c r="J175" s="43">
        <v>2062.0714285714284</v>
      </c>
      <c r="K175" s="48">
        <v>2062.0714285714284</v>
      </c>
      <c r="L175" s="43">
        <v>2062.0714285714284</v>
      </c>
      <c r="M175" s="48">
        <v>2062.0714285714284</v>
      </c>
      <c r="N175" s="43">
        <v>2062.0714285714284</v>
      </c>
    </row>
    <row r="176" spans="1:14" s="74" customFormat="1" ht="15">
      <c r="A176" s="89" t="s">
        <v>139</v>
      </c>
      <c r="B176" s="91" t="s">
        <v>140</v>
      </c>
      <c r="C176" s="73" t="s">
        <v>25</v>
      </c>
      <c r="D176" s="50">
        <v>181881.86</v>
      </c>
      <c r="E176" s="50">
        <v>45470.465</v>
      </c>
      <c r="F176" s="44">
        <v>22735.2325</v>
      </c>
      <c r="G176" s="50">
        <v>22735.2325</v>
      </c>
      <c r="H176" s="44">
        <v>12991.561428571427</v>
      </c>
      <c r="I176" s="50">
        <v>12991.561428571427</v>
      </c>
      <c r="J176" s="44">
        <v>12991.561428571427</v>
      </c>
      <c r="K176" s="50">
        <v>12991.561428571427</v>
      </c>
      <c r="L176" s="44">
        <v>12991.561428571427</v>
      </c>
      <c r="M176" s="50">
        <v>12991.561428571427</v>
      </c>
      <c r="N176" s="44">
        <v>12991.561428571427</v>
      </c>
    </row>
    <row r="177" spans="1:14" s="74" customFormat="1" ht="15">
      <c r="A177" s="89"/>
      <c r="B177" s="91"/>
      <c r="C177" s="73" t="s">
        <v>26</v>
      </c>
      <c r="D177" s="51"/>
      <c r="E177" s="51"/>
      <c r="F177" s="44">
        <v>0</v>
      </c>
      <c r="G177" s="51">
        <v>0</v>
      </c>
      <c r="H177" s="44">
        <v>0</v>
      </c>
      <c r="I177" s="51">
        <v>0</v>
      </c>
      <c r="J177" s="44">
        <v>0</v>
      </c>
      <c r="K177" s="51">
        <v>0</v>
      </c>
      <c r="L177" s="44">
        <v>0</v>
      </c>
      <c r="M177" s="51">
        <v>0</v>
      </c>
      <c r="N177" s="44">
        <v>0</v>
      </c>
    </row>
    <row r="178" spans="1:14" s="39" customFormat="1" ht="15">
      <c r="A178" s="90"/>
      <c r="B178" s="92"/>
      <c r="C178" s="49" t="s">
        <v>27</v>
      </c>
      <c r="D178" s="48">
        <v>181881.86</v>
      </c>
      <c r="E178" s="48">
        <v>45470.465</v>
      </c>
      <c r="F178" s="43">
        <v>22735.2325</v>
      </c>
      <c r="G178" s="48">
        <v>22735.2325</v>
      </c>
      <c r="H178" s="43">
        <v>12991.561428571427</v>
      </c>
      <c r="I178" s="48">
        <v>12991.561428571427</v>
      </c>
      <c r="J178" s="43">
        <v>12991.561428571427</v>
      </c>
      <c r="K178" s="48">
        <v>12991.561428571427</v>
      </c>
      <c r="L178" s="43">
        <v>12991.561428571427</v>
      </c>
      <c r="M178" s="48">
        <v>12991.561428571427</v>
      </c>
      <c r="N178" s="43">
        <v>12991.561428571427</v>
      </c>
    </row>
    <row r="179" spans="1:14" s="74" customFormat="1" ht="15">
      <c r="A179" s="89" t="s">
        <v>141</v>
      </c>
      <c r="B179" s="91" t="s">
        <v>142</v>
      </c>
      <c r="C179" s="73" t="s">
        <v>25</v>
      </c>
      <c r="D179" s="50">
        <v>0</v>
      </c>
      <c r="E179" s="50">
        <v>0.215</v>
      </c>
      <c r="F179" s="44">
        <v>0.1075</v>
      </c>
      <c r="G179" s="50">
        <v>0.1075</v>
      </c>
      <c r="H179" s="44">
        <v>0.06142857142857142</v>
      </c>
      <c r="I179" s="50">
        <v>0.06142857142857142</v>
      </c>
      <c r="J179" s="44">
        <v>0.06142857142857142</v>
      </c>
      <c r="K179" s="50">
        <v>0.06142857142857142</v>
      </c>
      <c r="L179" s="44">
        <v>0.06142857142857142</v>
      </c>
      <c r="M179" s="50">
        <v>0.06142857142857142</v>
      </c>
      <c r="N179" s="44">
        <v>0.06142857142857142</v>
      </c>
    </row>
    <row r="180" spans="1:14" s="74" customFormat="1" ht="15">
      <c r="A180" s="89"/>
      <c r="B180" s="91"/>
      <c r="C180" s="73" t="s">
        <v>26</v>
      </c>
      <c r="D180" s="51"/>
      <c r="E180" s="51"/>
      <c r="F180" s="44">
        <v>0</v>
      </c>
      <c r="G180" s="51">
        <v>0</v>
      </c>
      <c r="H180" s="44">
        <v>0</v>
      </c>
      <c r="I180" s="51">
        <v>0</v>
      </c>
      <c r="J180" s="44">
        <v>0</v>
      </c>
      <c r="K180" s="51">
        <v>0</v>
      </c>
      <c r="L180" s="44">
        <v>0</v>
      </c>
      <c r="M180" s="51">
        <v>0</v>
      </c>
      <c r="N180" s="44">
        <v>0</v>
      </c>
    </row>
    <row r="181" spans="1:14" s="39" customFormat="1" ht="15">
      <c r="A181" s="90"/>
      <c r="B181" s="92"/>
      <c r="C181" s="49" t="s">
        <v>27</v>
      </c>
      <c r="D181" s="48">
        <v>0</v>
      </c>
      <c r="E181" s="48">
        <v>0.215</v>
      </c>
      <c r="F181" s="43">
        <v>0.1075</v>
      </c>
      <c r="G181" s="48">
        <v>0.1075</v>
      </c>
      <c r="H181" s="43">
        <v>0.06142857142857142</v>
      </c>
      <c r="I181" s="48">
        <v>0.06142857142857142</v>
      </c>
      <c r="J181" s="43">
        <v>0.06142857142857142</v>
      </c>
      <c r="K181" s="48">
        <v>0.06142857142857142</v>
      </c>
      <c r="L181" s="43">
        <v>0.06142857142857142</v>
      </c>
      <c r="M181" s="48">
        <v>0.06142857142857142</v>
      </c>
      <c r="N181" s="43">
        <v>0.06142857142857142</v>
      </c>
    </row>
    <row r="182" spans="1:14" s="74" customFormat="1" ht="15">
      <c r="A182" s="89" t="s">
        <v>143</v>
      </c>
      <c r="B182" s="91" t="s">
        <v>144</v>
      </c>
      <c r="C182" s="73" t="s">
        <v>25</v>
      </c>
      <c r="D182" s="50">
        <v>0</v>
      </c>
      <c r="E182" s="50">
        <v>0</v>
      </c>
      <c r="F182" s="44">
        <v>0</v>
      </c>
      <c r="G182" s="50">
        <v>0</v>
      </c>
      <c r="H182" s="44">
        <v>0</v>
      </c>
      <c r="I182" s="50">
        <v>0</v>
      </c>
      <c r="J182" s="44">
        <v>0</v>
      </c>
      <c r="K182" s="50">
        <v>0</v>
      </c>
      <c r="L182" s="44">
        <v>0</v>
      </c>
      <c r="M182" s="50">
        <v>0</v>
      </c>
      <c r="N182" s="44">
        <v>0</v>
      </c>
    </row>
    <row r="183" spans="1:14" s="74" customFormat="1" ht="15">
      <c r="A183" s="89"/>
      <c r="B183" s="91"/>
      <c r="C183" s="73" t="s">
        <v>26</v>
      </c>
      <c r="D183" s="51"/>
      <c r="E183" s="51"/>
      <c r="F183" s="44">
        <v>0</v>
      </c>
      <c r="G183" s="51">
        <v>0</v>
      </c>
      <c r="H183" s="44">
        <v>0</v>
      </c>
      <c r="I183" s="51">
        <v>0</v>
      </c>
      <c r="J183" s="44">
        <v>0</v>
      </c>
      <c r="K183" s="51">
        <v>0</v>
      </c>
      <c r="L183" s="44">
        <v>0</v>
      </c>
      <c r="M183" s="51">
        <v>0</v>
      </c>
      <c r="N183" s="44">
        <v>0</v>
      </c>
    </row>
    <row r="184" spans="1:14" s="39" customFormat="1" ht="15">
      <c r="A184" s="90"/>
      <c r="B184" s="92"/>
      <c r="C184" s="49" t="s">
        <v>27</v>
      </c>
      <c r="D184" s="48">
        <v>0</v>
      </c>
      <c r="E184" s="48">
        <v>0</v>
      </c>
      <c r="F184" s="43">
        <v>0</v>
      </c>
      <c r="G184" s="48">
        <v>0</v>
      </c>
      <c r="H184" s="43">
        <v>0</v>
      </c>
      <c r="I184" s="48">
        <v>0</v>
      </c>
      <c r="J184" s="43">
        <v>0</v>
      </c>
      <c r="K184" s="48">
        <v>0</v>
      </c>
      <c r="L184" s="43">
        <v>0</v>
      </c>
      <c r="M184" s="48">
        <v>0</v>
      </c>
      <c r="N184" s="43">
        <v>0</v>
      </c>
    </row>
    <row r="185" spans="1:14" s="74" customFormat="1" ht="15">
      <c r="A185" s="89" t="s">
        <v>145</v>
      </c>
      <c r="B185" s="91" t="s">
        <v>146</v>
      </c>
      <c r="C185" s="73" t="s">
        <v>25</v>
      </c>
      <c r="D185" s="50">
        <v>30583.24</v>
      </c>
      <c r="E185" s="50">
        <v>7645.81</v>
      </c>
      <c r="F185" s="44">
        <v>3822.905</v>
      </c>
      <c r="G185" s="50">
        <v>3822.905</v>
      </c>
      <c r="H185" s="44">
        <v>2184.517142857143</v>
      </c>
      <c r="I185" s="50">
        <v>2184.517142857143</v>
      </c>
      <c r="J185" s="44">
        <v>2184.517142857143</v>
      </c>
      <c r="K185" s="50">
        <v>2184.517142857143</v>
      </c>
      <c r="L185" s="44">
        <v>2184.517142857143</v>
      </c>
      <c r="M185" s="50">
        <v>2184.517142857143</v>
      </c>
      <c r="N185" s="44">
        <v>2184.517142857143</v>
      </c>
    </row>
    <row r="186" spans="1:14" s="74" customFormat="1" ht="15">
      <c r="A186" s="89"/>
      <c r="B186" s="91"/>
      <c r="C186" s="73" t="s">
        <v>26</v>
      </c>
      <c r="D186" s="51"/>
      <c r="E186" s="51"/>
      <c r="F186" s="44">
        <v>0</v>
      </c>
      <c r="G186" s="51">
        <v>0</v>
      </c>
      <c r="H186" s="44">
        <v>0</v>
      </c>
      <c r="I186" s="51">
        <v>0</v>
      </c>
      <c r="J186" s="44">
        <v>0</v>
      </c>
      <c r="K186" s="51">
        <v>0</v>
      </c>
      <c r="L186" s="44">
        <v>0</v>
      </c>
      <c r="M186" s="51">
        <v>0</v>
      </c>
      <c r="N186" s="44">
        <v>0</v>
      </c>
    </row>
    <row r="187" spans="1:14" s="39" customFormat="1" ht="15">
      <c r="A187" s="90"/>
      <c r="B187" s="92"/>
      <c r="C187" s="49" t="s">
        <v>27</v>
      </c>
      <c r="D187" s="48">
        <v>30583.24</v>
      </c>
      <c r="E187" s="48">
        <v>7645.81</v>
      </c>
      <c r="F187" s="43">
        <v>3822.905</v>
      </c>
      <c r="G187" s="48">
        <v>3822.905</v>
      </c>
      <c r="H187" s="43">
        <v>2184.517142857143</v>
      </c>
      <c r="I187" s="48">
        <v>2184.517142857143</v>
      </c>
      <c r="J187" s="43">
        <v>2184.517142857143</v>
      </c>
      <c r="K187" s="48">
        <v>2184.517142857143</v>
      </c>
      <c r="L187" s="43">
        <v>2184.517142857143</v>
      </c>
      <c r="M187" s="48">
        <v>2184.517142857143</v>
      </c>
      <c r="N187" s="43">
        <v>2184.517142857143</v>
      </c>
    </row>
    <row r="188" spans="1:14" s="74" customFormat="1" ht="15">
      <c r="A188" s="89" t="s">
        <v>147</v>
      </c>
      <c r="B188" s="91" t="s">
        <v>148</v>
      </c>
      <c r="C188" s="73" t="s">
        <v>25</v>
      </c>
      <c r="D188" s="50">
        <v>531119</v>
      </c>
      <c r="E188" s="50">
        <v>132779.75</v>
      </c>
      <c r="F188" s="44">
        <v>66389.875</v>
      </c>
      <c r="G188" s="50">
        <v>66389.875</v>
      </c>
      <c r="H188" s="44">
        <v>37937.07142857143</v>
      </c>
      <c r="I188" s="50">
        <v>37937.07142857143</v>
      </c>
      <c r="J188" s="44">
        <v>37937.07142857143</v>
      </c>
      <c r="K188" s="50">
        <v>37937.07142857143</v>
      </c>
      <c r="L188" s="44">
        <v>37937.07142857143</v>
      </c>
      <c r="M188" s="50">
        <v>37937.07142857143</v>
      </c>
      <c r="N188" s="44">
        <v>37937.07142857143</v>
      </c>
    </row>
    <row r="189" spans="1:14" s="74" customFormat="1" ht="15">
      <c r="A189" s="89"/>
      <c r="B189" s="91"/>
      <c r="C189" s="73" t="s">
        <v>26</v>
      </c>
      <c r="D189" s="51"/>
      <c r="E189" s="51"/>
      <c r="F189" s="44">
        <v>0</v>
      </c>
      <c r="G189" s="51">
        <v>0</v>
      </c>
      <c r="H189" s="44">
        <v>0</v>
      </c>
      <c r="I189" s="51">
        <v>0</v>
      </c>
      <c r="J189" s="44">
        <v>0</v>
      </c>
      <c r="K189" s="51">
        <v>0</v>
      </c>
      <c r="L189" s="44">
        <v>0</v>
      </c>
      <c r="M189" s="51">
        <v>0</v>
      </c>
      <c r="N189" s="44">
        <v>0</v>
      </c>
    </row>
    <row r="190" spans="1:14" s="39" customFormat="1" ht="15">
      <c r="A190" s="90"/>
      <c r="B190" s="92"/>
      <c r="C190" s="49" t="s">
        <v>27</v>
      </c>
      <c r="D190" s="48">
        <v>531119</v>
      </c>
      <c r="E190" s="48">
        <v>132779.75</v>
      </c>
      <c r="F190" s="43">
        <v>66389.875</v>
      </c>
      <c r="G190" s="48">
        <v>66389.875</v>
      </c>
      <c r="H190" s="43">
        <v>37937.07142857143</v>
      </c>
      <c r="I190" s="48">
        <v>37937.07142857143</v>
      </c>
      <c r="J190" s="43">
        <v>37937.07142857143</v>
      </c>
      <c r="K190" s="48">
        <v>37937.07142857143</v>
      </c>
      <c r="L190" s="43">
        <v>37937.07142857143</v>
      </c>
      <c r="M190" s="48">
        <v>37937.07142857143</v>
      </c>
      <c r="N190" s="43">
        <v>37937.07142857143</v>
      </c>
    </row>
    <row r="191" spans="1:14" s="74" customFormat="1" ht="15">
      <c r="A191" s="89" t="s">
        <v>149</v>
      </c>
      <c r="B191" s="91" t="s">
        <v>150</v>
      </c>
      <c r="C191" s="73" t="s">
        <v>25</v>
      </c>
      <c r="D191" s="50">
        <v>430496.65</v>
      </c>
      <c r="E191" s="50">
        <v>107624.1625</v>
      </c>
      <c r="F191" s="44">
        <v>53812.08125</v>
      </c>
      <c r="G191" s="50">
        <v>53812.08125</v>
      </c>
      <c r="H191" s="44">
        <v>30749.760714285716</v>
      </c>
      <c r="I191" s="50">
        <v>30749.760714285716</v>
      </c>
      <c r="J191" s="44">
        <v>30749.760714285716</v>
      </c>
      <c r="K191" s="50">
        <v>30749.760714285716</v>
      </c>
      <c r="L191" s="44">
        <v>30749.760714285716</v>
      </c>
      <c r="M191" s="50">
        <v>30749.760714285716</v>
      </c>
      <c r="N191" s="44">
        <v>30749.760714285716</v>
      </c>
    </row>
    <row r="192" spans="1:14" s="74" customFormat="1" ht="15">
      <c r="A192" s="89"/>
      <c r="B192" s="91"/>
      <c r="C192" s="73" t="s">
        <v>26</v>
      </c>
      <c r="D192" s="51"/>
      <c r="E192" s="51"/>
      <c r="F192" s="44">
        <v>0</v>
      </c>
      <c r="G192" s="51">
        <v>0</v>
      </c>
      <c r="H192" s="44">
        <v>0</v>
      </c>
      <c r="I192" s="51">
        <v>0</v>
      </c>
      <c r="J192" s="44">
        <v>0</v>
      </c>
      <c r="K192" s="51">
        <v>0</v>
      </c>
      <c r="L192" s="44">
        <v>0</v>
      </c>
      <c r="M192" s="51">
        <v>0</v>
      </c>
      <c r="N192" s="44">
        <v>0</v>
      </c>
    </row>
    <row r="193" spans="1:14" s="39" customFormat="1" ht="15">
      <c r="A193" s="90"/>
      <c r="B193" s="92"/>
      <c r="C193" s="49" t="s">
        <v>27</v>
      </c>
      <c r="D193" s="48">
        <v>430496.65</v>
      </c>
      <c r="E193" s="48">
        <v>107624.1625</v>
      </c>
      <c r="F193" s="43">
        <v>53812.08125</v>
      </c>
      <c r="G193" s="48">
        <v>53812.08125</v>
      </c>
      <c r="H193" s="43">
        <v>30749.760714285716</v>
      </c>
      <c r="I193" s="48">
        <v>30749.760714285716</v>
      </c>
      <c r="J193" s="43">
        <v>30749.760714285716</v>
      </c>
      <c r="K193" s="48">
        <v>30749.760714285716</v>
      </c>
      <c r="L193" s="43">
        <v>30749.760714285716</v>
      </c>
      <c r="M193" s="48">
        <v>30749.760714285716</v>
      </c>
      <c r="N193" s="43">
        <v>30749.760714285716</v>
      </c>
    </row>
    <row r="194" spans="1:14" s="74" customFormat="1" ht="15">
      <c r="A194" s="89" t="s">
        <v>151</v>
      </c>
      <c r="B194" s="91" t="s">
        <v>152</v>
      </c>
      <c r="C194" s="73" t="s">
        <v>25</v>
      </c>
      <c r="D194" s="50">
        <v>0</v>
      </c>
      <c r="E194" s="50">
        <v>0</v>
      </c>
      <c r="F194" s="44">
        <v>0</v>
      </c>
      <c r="G194" s="50">
        <v>0</v>
      </c>
      <c r="H194" s="44">
        <v>0</v>
      </c>
      <c r="I194" s="50">
        <v>0</v>
      </c>
      <c r="J194" s="44">
        <v>0</v>
      </c>
      <c r="K194" s="50">
        <v>0</v>
      </c>
      <c r="L194" s="44">
        <v>0</v>
      </c>
      <c r="M194" s="50">
        <v>0</v>
      </c>
      <c r="N194" s="44">
        <v>0</v>
      </c>
    </row>
    <row r="195" spans="1:14" s="74" customFormat="1" ht="15">
      <c r="A195" s="89"/>
      <c r="B195" s="91"/>
      <c r="C195" s="73" t="s">
        <v>26</v>
      </c>
      <c r="D195" s="51"/>
      <c r="E195" s="51"/>
      <c r="F195" s="44">
        <v>0</v>
      </c>
      <c r="G195" s="51">
        <v>0</v>
      </c>
      <c r="H195" s="44">
        <v>0</v>
      </c>
      <c r="I195" s="51">
        <v>0</v>
      </c>
      <c r="J195" s="44">
        <v>0</v>
      </c>
      <c r="K195" s="51">
        <v>0</v>
      </c>
      <c r="L195" s="44">
        <v>0</v>
      </c>
      <c r="M195" s="51">
        <v>0</v>
      </c>
      <c r="N195" s="44">
        <v>0</v>
      </c>
    </row>
    <row r="196" spans="1:14" s="39" customFormat="1" ht="15">
      <c r="A196" s="90"/>
      <c r="B196" s="92"/>
      <c r="C196" s="49" t="s">
        <v>27</v>
      </c>
      <c r="D196" s="48">
        <v>0</v>
      </c>
      <c r="E196" s="48">
        <v>0</v>
      </c>
      <c r="F196" s="43">
        <v>0</v>
      </c>
      <c r="G196" s="48">
        <v>0</v>
      </c>
      <c r="H196" s="43">
        <v>0</v>
      </c>
      <c r="I196" s="48">
        <v>0</v>
      </c>
      <c r="J196" s="43">
        <v>0</v>
      </c>
      <c r="K196" s="48">
        <v>0</v>
      </c>
      <c r="L196" s="43">
        <v>0</v>
      </c>
      <c r="M196" s="48">
        <v>0</v>
      </c>
      <c r="N196" s="43">
        <v>0</v>
      </c>
    </row>
    <row r="197" spans="1:14" s="74" customFormat="1" ht="15">
      <c r="A197" s="89" t="s">
        <v>153</v>
      </c>
      <c r="B197" s="91" t="s">
        <v>154</v>
      </c>
      <c r="C197" s="73" t="s">
        <v>25</v>
      </c>
      <c r="D197" s="50">
        <v>220748.8</v>
      </c>
      <c r="E197" s="50">
        <v>55187.2</v>
      </c>
      <c r="F197" s="44">
        <v>27593.6</v>
      </c>
      <c r="G197" s="50">
        <v>27593.6</v>
      </c>
      <c r="H197" s="44">
        <v>15767.771428571426</v>
      </c>
      <c r="I197" s="50">
        <v>15767.771428571426</v>
      </c>
      <c r="J197" s="44">
        <v>15767.771428571426</v>
      </c>
      <c r="K197" s="50">
        <v>15767.771428571426</v>
      </c>
      <c r="L197" s="44">
        <v>15767.771428571426</v>
      </c>
      <c r="M197" s="50">
        <v>15767.771428571426</v>
      </c>
      <c r="N197" s="44">
        <v>15767.771428571426</v>
      </c>
    </row>
    <row r="198" spans="1:14" s="74" customFormat="1" ht="15">
      <c r="A198" s="89"/>
      <c r="B198" s="91"/>
      <c r="C198" s="73" t="s">
        <v>26</v>
      </c>
      <c r="D198" s="51"/>
      <c r="E198" s="51"/>
      <c r="F198" s="44">
        <v>0</v>
      </c>
      <c r="G198" s="51">
        <v>0</v>
      </c>
      <c r="H198" s="44">
        <v>0</v>
      </c>
      <c r="I198" s="51">
        <v>0</v>
      </c>
      <c r="J198" s="44">
        <v>0</v>
      </c>
      <c r="K198" s="51">
        <v>0</v>
      </c>
      <c r="L198" s="44">
        <v>0</v>
      </c>
      <c r="M198" s="51">
        <v>0</v>
      </c>
      <c r="N198" s="44">
        <v>0</v>
      </c>
    </row>
    <row r="199" spans="1:14" s="39" customFormat="1" ht="15">
      <c r="A199" s="90"/>
      <c r="B199" s="92"/>
      <c r="C199" s="49" t="s">
        <v>27</v>
      </c>
      <c r="D199" s="48">
        <v>220748.8</v>
      </c>
      <c r="E199" s="48">
        <v>55187.2</v>
      </c>
      <c r="F199" s="43">
        <v>27593.6</v>
      </c>
      <c r="G199" s="48">
        <v>27593.6</v>
      </c>
      <c r="H199" s="43">
        <v>15767.771428571426</v>
      </c>
      <c r="I199" s="48">
        <v>15767.771428571426</v>
      </c>
      <c r="J199" s="43">
        <v>15767.771428571426</v>
      </c>
      <c r="K199" s="48">
        <v>15767.771428571426</v>
      </c>
      <c r="L199" s="43">
        <v>15767.771428571426</v>
      </c>
      <c r="M199" s="48">
        <v>15767.771428571426</v>
      </c>
      <c r="N199" s="43">
        <v>15767.771428571426</v>
      </c>
    </row>
    <row r="200" spans="1:14" s="74" customFormat="1" ht="15">
      <c r="A200" s="89" t="s">
        <v>155</v>
      </c>
      <c r="B200" s="91" t="s">
        <v>156</v>
      </c>
      <c r="C200" s="73" t="s">
        <v>25</v>
      </c>
      <c r="D200" s="50">
        <v>3048753.9</v>
      </c>
      <c r="E200" s="50">
        <v>762188.475</v>
      </c>
      <c r="F200" s="44">
        <v>381094.2375</v>
      </c>
      <c r="G200" s="50">
        <v>381094.2375</v>
      </c>
      <c r="H200" s="44">
        <v>217768.1357142857</v>
      </c>
      <c r="I200" s="50">
        <v>217768.1357142857</v>
      </c>
      <c r="J200" s="44">
        <v>217768.1357142857</v>
      </c>
      <c r="K200" s="50">
        <v>217768.1357142857</v>
      </c>
      <c r="L200" s="44">
        <v>217768.1357142857</v>
      </c>
      <c r="M200" s="50">
        <v>217768.1357142857</v>
      </c>
      <c r="N200" s="44">
        <v>217768.1357142857</v>
      </c>
    </row>
    <row r="201" spans="1:14" s="74" customFormat="1" ht="15">
      <c r="A201" s="89"/>
      <c r="B201" s="91"/>
      <c r="C201" s="73" t="s">
        <v>26</v>
      </c>
      <c r="D201" s="51"/>
      <c r="E201" s="51"/>
      <c r="F201" s="44">
        <v>0</v>
      </c>
      <c r="G201" s="51">
        <v>0</v>
      </c>
      <c r="H201" s="44">
        <v>0</v>
      </c>
      <c r="I201" s="51">
        <v>0</v>
      </c>
      <c r="J201" s="44">
        <v>0</v>
      </c>
      <c r="K201" s="51">
        <v>0</v>
      </c>
      <c r="L201" s="44">
        <v>0</v>
      </c>
      <c r="M201" s="51">
        <v>0</v>
      </c>
      <c r="N201" s="44">
        <v>0</v>
      </c>
    </row>
    <row r="202" spans="1:14" s="39" customFormat="1" ht="15">
      <c r="A202" s="90"/>
      <c r="B202" s="92"/>
      <c r="C202" s="49" t="s">
        <v>27</v>
      </c>
      <c r="D202" s="48">
        <v>3048753.9</v>
      </c>
      <c r="E202" s="48">
        <v>762188.475</v>
      </c>
      <c r="F202" s="43">
        <v>381094.2375</v>
      </c>
      <c r="G202" s="48">
        <v>381094.2375</v>
      </c>
      <c r="H202" s="43">
        <v>217768.1357142857</v>
      </c>
      <c r="I202" s="48">
        <v>217768.1357142857</v>
      </c>
      <c r="J202" s="43">
        <v>217768.1357142857</v>
      </c>
      <c r="K202" s="48">
        <v>217768.1357142857</v>
      </c>
      <c r="L202" s="43">
        <v>217768.1357142857</v>
      </c>
      <c r="M202" s="48">
        <v>217768.1357142857</v>
      </c>
      <c r="N202" s="43">
        <v>217768.1357142857</v>
      </c>
    </row>
    <row r="203" spans="1:14" s="74" customFormat="1" ht="15">
      <c r="A203" s="89" t="s">
        <v>157</v>
      </c>
      <c r="B203" s="91" t="s">
        <v>158</v>
      </c>
      <c r="C203" s="73" t="s">
        <v>25</v>
      </c>
      <c r="D203" s="50">
        <v>278597.1</v>
      </c>
      <c r="E203" s="50">
        <v>69649.275</v>
      </c>
      <c r="F203" s="44">
        <v>34824.6375</v>
      </c>
      <c r="G203" s="50">
        <v>34824.6375</v>
      </c>
      <c r="H203" s="44">
        <v>19899.792857142853</v>
      </c>
      <c r="I203" s="50">
        <v>19899.792857142853</v>
      </c>
      <c r="J203" s="44">
        <v>19899.792857142853</v>
      </c>
      <c r="K203" s="50">
        <v>19899.792857142853</v>
      </c>
      <c r="L203" s="44">
        <v>19899.792857142853</v>
      </c>
      <c r="M203" s="50">
        <v>19899.792857142853</v>
      </c>
      <c r="N203" s="44">
        <v>19899.792857142853</v>
      </c>
    </row>
    <row r="204" spans="1:14" s="74" customFormat="1" ht="15">
      <c r="A204" s="89"/>
      <c r="B204" s="91"/>
      <c r="C204" s="73" t="s">
        <v>26</v>
      </c>
      <c r="D204" s="51"/>
      <c r="E204" s="51"/>
      <c r="F204" s="44">
        <v>0</v>
      </c>
      <c r="G204" s="51">
        <v>0</v>
      </c>
      <c r="H204" s="44">
        <v>0</v>
      </c>
      <c r="I204" s="51">
        <v>0</v>
      </c>
      <c r="J204" s="44">
        <v>0</v>
      </c>
      <c r="K204" s="51">
        <v>0</v>
      </c>
      <c r="L204" s="44">
        <v>0</v>
      </c>
      <c r="M204" s="51">
        <v>0</v>
      </c>
      <c r="N204" s="44">
        <v>0</v>
      </c>
    </row>
    <row r="205" spans="1:14" s="39" customFormat="1" ht="15">
      <c r="A205" s="90"/>
      <c r="B205" s="92"/>
      <c r="C205" s="49" t="s">
        <v>27</v>
      </c>
      <c r="D205" s="48">
        <v>278597.1</v>
      </c>
      <c r="E205" s="48">
        <v>69649.275</v>
      </c>
      <c r="F205" s="43">
        <v>34824.6375</v>
      </c>
      <c r="G205" s="48">
        <v>34824.6375</v>
      </c>
      <c r="H205" s="43">
        <v>19899.792857142853</v>
      </c>
      <c r="I205" s="48">
        <v>19899.792857142853</v>
      </c>
      <c r="J205" s="43">
        <v>19899.792857142853</v>
      </c>
      <c r="K205" s="48">
        <v>19899.792857142853</v>
      </c>
      <c r="L205" s="43">
        <v>19899.792857142853</v>
      </c>
      <c r="M205" s="48">
        <v>19899.792857142853</v>
      </c>
      <c r="N205" s="43">
        <v>19899.792857142853</v>
      </c>
    </row>
    <row r="206" spans="1:14" s="74" customFormat="1" ht="15">
      <c r="A206" s="89" t="s">
        <v>159</v>
      </c>
      <c r="B206" s="91" t="s">
        <v>160</v>
      </c>
      <c r="C206" s="73" t="s">
        <v>25</v>
      </c>
      <c r="D206" s="50">
        <v>2081.17</v>
      </c>
      <c r="E206" s="50">
        <v>520.2925</v>
      </c>
      <c r="F206" s="44">
        <v>260.14625</v>
      </c>
      <c r="G206" s="50">
        <v>260.14625</v>
      </c>
      <c r="H206" s="44">
        <v>148.655</v>
      </c>
      <c r="I206" s="50">
        <v>148.655</v>
      </c>
      <c r="J206" s="44">
        <v>148.655</v>
      </c>
      <c r="K206" s="50">
        <v>148.655</v>
      </c>
      <c r="L206" s="44">
        <v>148.655</v>
      </c>
      <c r="M206" s="50">
        <v>148.655</v>
      </c>
      <c r="N206" s="44">
        <v>148.655</v>
      </c>
    </row>
    <row r="207" spans="1:14" s="74" customFormat="1" ht="15">
      <c r="A207" s="89"/>
      <c r="B207" s="91"/>
      <c r="C207" s="73" t="s">
        <v>26</v>
      </c>
      <c r="D207" s="51"/>
      <c r="E207" s="51"/>
      <c r="F207" s="44">
        <v>0</v>
      </c>
      <c r="G207" s="51">
        <v>0</v>
      </c>
      <c r="H207" s="44">
        <v>0</v>
      </c>
      <c r="I207" s="51">
        <v>0</v>
      </c>
      <c r="J207" s="44">
        <v>0</v>
      </c>
      <c r="K207" s="51">
        <v>0</v>
      </c>
      <c r="L207" s="44">
        <v>0</v>
      </c>
      <c r="M207" s="51">
        <v>0</v>
      </c>
      <c r="N207" s="44">
        <v>0</v>
      </c>
    </row>
    <row r="208" spans="1:14" s="39" customFormat="1" ht="15">
      <c r="A208" s="90"/>
      <c r="B208" s="92"/>
      <c r="C208" s="49" t="s">
        <v>27</v>
      </c>
      <c r="D208" s="48">
        <v>2081.17</v>
      </c>
      <c r="E208" s="48">
        <v>520.2925</v>
      </c>
      <c r="F208" s="43">
        <v>260.14625</v>
      </c>
      <c r="G208" s="48">
        <v>260.14625</v>
      </c>
      <c r="H208" s="43">
        <v>148.655</v>
      </c>
      <c r="I208" s="48">
        <v>148.655</v>
      </c>
      <c r="J208" s="43">
        <v>148.655</v>
      </c>
      <c r="K208" s="48">
        <v>148.655</v>
      </c>
      <c r="L208" s="43">
        <v>148.655</v>
      </c>
      <c r="M208" s="48">
        <v>148.655</v>
      </c>
      <c r="N208" s="43">
        <v>148.655</v>
      </c>
    </row>
    <row r="209" spans="1:14" s="74" customFormat="1" ht="15">
      <c r="A209" s="89" t="s">
        <v>161</v>
      </c>
      <c r="B209" s="91" t="s">
        <v>162</v>
      </c>
      <c r="C209" s="73" t="s">
        <v>25</v>
      </c>
      <c r="D209" s="50">
        <v>8914.84</v>
      </c>
      <c r="E209" s="50">
        <v>2228.71</v>
      </c>
      <c r="F209" s="44">
        <v>1114.355</v>
      </c>
      <c r="G209" s="50">
        <v>1114.355</v>
      </c>
      <c r="H209" s="44">
        <v>636.7742857142857</v>
      </c>
      <c r="I209" s="50">
        <v>636.7742857142857</v>
      </c>
      <c r="J209" s="44">
        <v>636.7742857142857</v>
      </c>
      <c r="K209" s="50">
        <v>636.7742857142857</v>
      </c>
      <c r="L209" s="44">
        <v>636.7742857142857</v>
      </c>
      <c r="M209" s="50">
        <v>636.7742857142857</v>
      </c>
      <c r="N209" s="44">
        <v>636.7742857142857</v>
      </c>
    </row>
    <row r="210" spans="1:14" s="74" customFormat="1" ht="15">
      <c r="A210" s="89"/>
      <c r="B210" s="91"/>
      <c r="C210" s="73" t="s">
        <v>26</v>
      </c>
      <c r="D210" s="51"/>
      <c r="E210" s="51"/>
      <c r="F210" s="44">
        <v>0</v>
      </c>
      <c r="G210" s="51">
        <v>0</v>
      </c>
      <c r="H210" s="44">
        <v>0</v>
      </c>
      <c r="I210" s="51">
        <v>0</v>
      </c>
      <c r="J210" s="44">
        <v>0</v>
      </c>
      <c r="K210" s="51">
        <v>0</v>
      </c>
      <c r="L210" s="44">
        <v>0</v>
      </c>
      <c r="M210" s="51">
        <v>0</v>
      </c>
      <c r="N210" s="44">
        <v>0</v>
      </c>
    </row>
    <row r="211" spans="1:14" s="39" customFormat="1" ht="15">
      <c r="A211" s="90"/>
      <c r="B211" s="92"/>
      <c r="C211" s="49" t="s">
        <v>27</v>
      </c>
      <c r="D211" s="48">
        <v>8914.84</v>
      </c>
      <c r="E211" s="48">
        <v>2228.71</v>
      </c>
      <c r="F211" s="43">
        <v>1114.355</v>
      </c>
      <c r="G211" s="48">
        <v>1114.355</v>
      </c>
      <c r="H211" s="43">
        <v>636.7742857142857</v>
      </c>
      <c r="I211" s="48">
        <v>636.7742857142857</v>
      </c>
      <c r="J211" s="43">
        <v>636.7742857142857</v>
      </c>
      <c r="K211" s="48">
        <v>636.7742857142857</v>
      </c>
      <c r="L211" s="43">
        <v>636.7742857142857</v>
      </c>
      <c r="M211" s="48">
        <v>636.7742857142857</v>
      </c>
      <c r="N211" s="43">
        <v>636.7742857142857</v>
      </c>
    </row>
    <row r="212" spans="1:14" s="74" customFormat="1" ht="15">
      <c r="A212" s="89" t="s">
        <v>163</v>
      </c>
      <c r="B212" s="91" t="s">
        <v>164</v>
      </c>
      <c r="C212" s="73" t="s">
        <v>25</v>
      </c>
      <c r="D212" s="50">
        <v>1363716.63</v>
      </c>
      <c r="E212" s="50">
        <v>340929.1575</v>
      </c>
      <c r="F212" s="44">
        <v>170464.57875</v>
      </c>
      <c r="G212" s="50">
        <v>170464.57875</v>
      </c>
      <c r="H212" s="44">
        <v>97408.3307142857</v>
      </c>
      <c r="I212" s="50">
        <v>97408.3307142857</v>
      </c>
      <c r="J212" s="44">
        <v>97408.3307142857</v>
      </c>
      <c r="K212" s="50">
        <v>97408.3307142857</v>
      </c>
      <c r="L212" s="44">
        <v>97408.3307142857</v>
      </c>
      <c r="M212" s="50">
        <v>97408.3307142857</v>
      </c>
      <c r="N212" s="44">
        <v>97408.3307142857</v>
      </c>
    </row>
    <row r="213" spans="1:14" s="74" customFormat="1" ht="15">
      <c r="A213" s="89"/>
      <c r="B213" s="91"/>
      <c r="C213" s="73" t="s">
        <v>26</v>
      </c>
      <c r="D213" s="51"/>
      <c r="E213" s="51"/>
      <c r="F213" s="44">
        <v>0</v>
      </c>
      <c r="G213" s="51">
        <v>0</v>
      </c>
      <c r="H213" s="44">
        <v>0</v>
      </c>
      <c r="I213" s="51">
        <v>0</v>
      </c>
      <c r="J213" s="44">
        <v>0</v>
      </c>
      <c r="K213" s="51">
        <v>0</v>
      </c>
      <c r="L213" s="44">
        <v>0</v>
      </c>
      <c r="M213" s="51">
        <v>0</v>
      </c>
      <c r="N213" s="44">
        <v>0</v>
      </c>
    </row>
    <row r="214" spans="1:14" s="39" customFormat="1" ht="15">
      <c r="A214" s="90"/>
      <c r="B214" s="92"/>
      <c r="C214" s="49" t="s">
        <v>27</v>
      </c>
      <c r="D214" s="48">
        <v>1363716.63</v>
      </c>
      <c r="E214" s="48">
        <v>340929.1575</v>
      </c>
      <c r="F214" s="43">
        <v>170464.57875</v>
      </c>
      <c r="G214" s="48">
        <v>170464.57875</v>
      </c>
      <c r="H214" s="43">
        <v>97408.3307142857</v>
      </c>
      <c r="I214" s="48">
        <v>97408.3307142857</v>
      </c>
      <c r="J214" s="43">
        <v>97408.3307142857</v>
      </c>
      <c r="K214" s="48">
        <v>97408.3307142857</v>
      </c>
      <c r="L214" s="43">
        <v>97408.3307142857</v>
      </c>
      <c r="M214" s="48">
        <v>97408.3307142857</v>
      </c>
      <c r="N214" s="43">
        <v>97408.3307142857</v>
      </c>
    </row>
    <row r="215" spans="1:14" s="74" customFormat="1" ht="15">
      <c r="A215" s="89" t="s">
        <v>165</v>
      </c>
      <c r="B215" s="91" t="s">
        <v>94</v>
      </c>
      <c r="C215" s="73" t="s">
        <v>25</v>
      </c>
      <c r="D215" s="50">
        <v>0</v>
      </c>
      <c r="E215" s="50">
        <v>0</v>
      </c>
      <c r="F215" s="44">
        <v>0</v>
      </c>
      <c r="G215" s="50">
        <v>0</v>
      </c>
      <c r="H215" s="44">
        <v>0</v>
      </c>
      <c r="I215" s="50">
        <v>0</v>
      </c>
      <c r="J215" s="44">
        <v>0</v>
      </c>
      <c r="K215" s="50">
        <v>0</v>
      </c>
      <c r="L215" s="44">
        <v>0</v>
      </c>
      <c r="M215" s="50">
        <v>0</v>
      </c>
      <c r="N215" s="44">
        <v>0</v>
      </c>
    </row>
    <row r="216" spans="1:14" s="74" customFormat="1" ht="15">
      <c r="A216" s="89"/>
      <c r="B216" s="91"/>
      <c r="C216" s="73" t="s">
        <v>26</v>
      </c>
      <c r="D216" s="51"/>
      <c r="E216" s="51"/>
      <c r="F216" s="44">
        <v>0</v>
      </c>
      <c r="G216" s="51">
        <v>0</v>
      </c>
      <c r="H216" s="44">
        <v>0</v>
      </c>
      <c r="I216" s="51">
        <v>0</v>
      </c>
      <c r="J216" s="44">
        <v>0</v>
      </c>
      <c r="K216" s="51">
        <v>0</v>
      </c>
      <c r="L216" s="44">
        <v>0</v>
      </c>
      <c r="M216" s="51">
        <v>0</v>
      </c>
      <c r="N216" s="44">
        <v>0</v>
      </c>
    </row>
    <row r="217" spans="1:14" s="39" customFormat="1" ht="15">
      <c r="A217" s="90"/>
      <c r="B217" s="92"/>
      <c r="C217" s="49" t="s">
        <v>27</v>
      </c>
      <c r="D217" s="48">
        <v>0</v>
      </c>
      <c r="E217" s="48">
        <v>0</v>
      </c>
      <c r="F217" s="43">
        <v>0</v>
      </c>
      <c r="G217" s="48">
        <v>0</v>
      </c>
      <c r="H217" s="43">
        <v>0</v>
      </c>
      <c r="I217" s="48">
        <v>0</v>
      </c>
      <c r="J217" s="43">
        <v>0</v>
      </c>
      <c r="K217" s="48">
        <v>0</v>
      </c>
      <c r="L217" s="43">
        <v>0</v>
      </c>
      <c r="M217" s="48">
        <v>0</v>
      </c>
      <c r="N217" s="43">
        <v>0</v>
      </c>
    </row>
    <row r="218" spans="1:14" s="74" customFormat="1" ht="15">
      <c r="A218" s="89" t="s">
        <v>166</v>
      </c>
      <c r="B218" s="91" t="s">
        <v>167</v>
      </c>
      <c r="C218" s="73" t="s">
        <v>25</v>
      </c>
      <c r="D218" s="50">
        <v>78320.19</v>
      </c>
      <c r="E218" s="50">
        <v>19580.0475</v>
      </c>
      <c r="F218" s="44">
        <v>9790.02375</v>
      </c>
      <c r="G218" s="50">
        <v>9790.02375</v>
      </c>
      <c r="H218" s="44">
        <v>5594.299285714285</v>
      </c>
      <c r="I218" s="50">
        <v>5594.299285714285</v>
      </c>
      <c r="J218" s="44">
        <v>5594.299285714285</v>
      </c>
      <c r="K218" s="50">
        <v>5594.299285714285</v>
      </c>
      <c r="L218" s="44">
        <v>5594.299285714285</v>
      </c>
      <c r="M218" s="50">
        <v>5594.299285714285</v>
      </c>
      <c r="N218" s="44">
        <v>5594.299285714285</v>
      </c>
    </row>
    <row r="219" spans="1:14" s="74" customFormat="1" ht="15">
      <c r="A219" s="89"/>
      <c r="B219" s="91"/>
      <c r="C219" s="73" t="s">
        <v>26</v>
      </c>
      <c r="D219" s="51"/>
      <c r="E219" s="51"/>
      <c r="F219" s="44">
        <v>0</v>
      </c>
      <c r="G219" s="51">
        <v>0</v>
      </c>
      <c r="H219" s="44">
        <v>0</v>
      </c>
      <c r="I219" s="51">
        <v>0</v>
      </c>
      <c r="J219" s="44">
        <v>0</v>
      </c>
      <c r="K219" s="51">
        <v>0</v>
      </c>
      <c r="L219" s="44">
        <v>0</v>
      </c>
      <c r="M219" s="51">
        <v>0</v>
      </c>
      <c r="N219" s="44">
        <v>0</v>
      </c>
    </row>
    <row r="220" spans="1:14" s="39" customFormat="1" ht="15">
      <c r="A220" s="90"/>
      <c r="B220" s="92"/>
      <c r="C220" s="49" t="s">
        <v>27</v>
      </c>
      <c r="D220" s="48">
        <v>78320.19</v>
      </c>
      <c r="E220" s="48">
        <v>19580.0475</v>
      </c>
      <c r="F220" s="43">
        <v>9790.02375</v>
      </c>
      <c r="G220" s="48">
        <v>9790.02375</v>
      </c>
      <c r="H220" s="43">
        <v>5594.299285714285</v>
      </c>
      <c r="I220" s="48">
        <v>5594.299285714285</v>
      </c>
      <c r="J220" s="43">
        <v>5594.299285714285</v>
      </c>
      <c r="K220" s="48">
        <v>5594.299285714285</v>
      </c>
      <c r="L220" s="43">
        <v>5594.299285714285</v>
      </c>
      <c r="M220" s="48">
        <v>5594.299285714285</v>
      </c>
      <c r="N220" s="43">
        <v>5594.299285714285</v>
      </c>
    </row>
    <row r="221" spans="1:14" s="74" customFormat="1" ht="15">
      <c r="A221" s="89" t="s">
        <v>168</v>
      </c>
      <c r="B221" s="91" t="s">
        <v>169</v>
      </c>
      <c r="C221" s="73" t="s">
        <v>25</v>
      </c>
      <c r="D221" s="50">
        <v>54504.16</v>
      </c>
      <c r="E221" s="50">
        <v>13626.04</v>
      </c>
      <c r="F221" s="44">
        <v>6813.02</v>
      </c>
      <c r="G221" s="50">
        <v>6813.02</v>
      </c>
      <c r="H221" s="44">
        <v>3893.154285714286</v>
      </c>
      <c r="I221" s="50">
        <v>3893.154285714286</v>
      </c>
      <c r="J221" s="44">
        <v>3893.154285714286</v>
      </c>
      <c r="K221" s="50">
        <v>3893.154285714286</v>
      </c>
      <c r="L221" s="44">
        <v>3893.154285714286</v>
      </c>
      <c r="M221" s="50">
        <v>3893.154285714286</v>
      </c>
      <c r="N221" s="44">
        <v>3893.154285714286</v>
      </c>
    </row>
    <row r="222" spans="1:14" s="74" customFormat="1" ht="15">
      <c r="A222" s="89"/>
      <c r="B222" s="91"/>
      <c r="C222" s="73" t="s">
        <v>26</v>
      </c>
      <c r="D222" s="51"/>
      <c r="E222" s="51"/>
      <c r="F222" s="44">
        <v>0</v>
      </c>
      <c r="G222" s="51">
        <v>0</v>
      </c>
      <c r="H222" s="44">
        <v>0</v>
      </c>
      <c r="I222" s="51">
        <v>0</v>
      </c>
      <c r="J222" s="44">
        <v>0</v>
      </c>
      <c r="K222" s="51">
        <v>0</v>
      </c>
      <c r="L222" s="44">
        <v>0</v>
      </c>
      <c r="M222" s="51">
        <v>0</v>
      </c>
      <c r="N222" s="44">
        <v>0</v>
      </c>
    </row>
    <row r="223" spans="1:14" s="39" customFormat="1" ht="15">
      <c r="A223" s="90"/>
      <c r="B223" s="92"/>
      <c r="C223" s="49" t="s">
        <v>27</v>
      </c>
      <c r="D223" s="48">
        <v>54504.16</v>
      </c>
      <c r="E223" s="48">
        <v>13626.04</v>
      </c>
      <c r="F223" s="43">
        <v>6813.02</v>
      </c>
      <c r="G223" s="48">
        <v>6813.02</v>
      </c>
      <c r="H223" s="43">
        <v>3893.154285714286</v>
      </c>
      <c r="I223" s="48">
        <v>3893.154285714286</v>
      </c>
      <c r="J223" s="43">
        <v>3893.154285714286</v>
      </c>
      <c r="K223" s="48">
        <v>3893.154285714286</v>
      </c>
      <c r="L223" s="43">
        <v>3893.154285714286</v>
      </c>
      <c r="M223" s="48">
        <v>3893.154285714286</v>
      </c>
      <c r="N223" s="43">
        <v>3893.154285714286</v>
      </c>
    </row>
    <row r="224" spans="1:14" s="74" customFormat="1" ht="15">
      <c r="A224" s="89" t="s">
        <v>170</v>
      </c>
      <c r="B224" s="91" t="s">
        <v>171</v>
      </c>
      <c r="C224" s="73" t="s">
        <v>25</v>
      </c>
      <c r="D224" s="50">
        <v>654.5</v>
      </c>
      <c r="E224" s="50">
        <v>163.625</v>
      </c>
      <c r="F224" s="44">
        <v>81.8125</v>
      </c>
      <c r="G224" s="50">
        <v>81.8125</v>
      </c>
      <c r="H224" s="44">
        <v>46.75</v>
      </c>
      <c r="I224" s="50">
        <v>46.75</v>
      </c>
      <c r="J224" s="44">
        <v>46.75</v>
      </c>
      <c r="K224" s="50">
        <v>46.75</v>
      </c>
      <c r="L224" s="44">
        <v>46.75</v>
      </c>
      <c r="M224" s="50">
        <v>46.75</v>
      </c>
      <c r="N224" s="44">
        <v>46.75</v>
      </c>
    </row>
    <row r="225" spans="1:14" s="74" customFormat="1" ht="15">
      <c r="A225" s="89"/>
      <c r="B225" s="91"/>
      <c r="C225" s="73" t="s">
        <v>26</v>
      </c>
      <c r="D225" s="51"/>
      <c r="E225" s="51"/>
      <c r="F225" s="44">
        <v>0</v>
      </c>
      <c r="G225" s="51">
        <v>0</v>
      </c>
      <c r="H225" s="44">
        <v>0</v>
      </c>
      <c r="I225" s="51">
        <v>0</v>
      </c>
      <c r="J225" s="44">
        <v>0</v>
      </c>
      <c r="K225" s="51">
        <v>0</v>
      </c>
      <c r="L225" s="44">
        <v>0</v>
      </c>
      <c r="M225" s="51">
        <v>0</v>
      </c>
      <c r="N225" s="44">
        <v>0</v>
      </c>
    </row>
    <row r="226" spans="1:14" s="39" customFormat="1" ht="15">
      <c r="A226" s="90"/>
      <c r="B226" s="92"/>
      <c r="C226" s="49" t="s">
        <v>27</v>
      </c>
      <c r="D226" s="48">
        <v>654.5</v>
      </c>
      <c r="E226" s="48">
        <v>163.625</v>
      </c>
      <c r="F226" s="43">
        <v>81.8125</v>
      </c>
      <c r="G226" s="48">
        <v>81.8125</v>
      </c>
      <c r="H226" s="43">
        <v>46.75</v>
      </c>
      <c r="I226" s="48">
        <v>46.75</v>
      </c>
      <c r="J226" s="43">
        <v>46.75</v>
      </c>
      <c r="K226" s="48">
        <v>46.75</v>
      </c>
      <c r="L226" s="43">
        <v>46.75</v>
      </c>
      <c r="M226" s="48">
        <v>46.75</v>
      </c>
      <c r="N226" s="43">
        <v>46.75</v>
      </c>
    </row>
    <row r="227" spans="1:14" s="74" customFormat="1" ht="15">
      <c r="A227" s="89" t="s">
        <v>172</v>
      </c>
      <c r="B227" s="91" t="s">
        <v>173</v>
      </c>
      <c r="C227" s="73" t="s">
        <v>25</v>
      </c>
      <c r="D227" s="50">
        <v>0</v>
      </c>
      <c r="E227" s="50">
        <v>0</v>
      </c>
      <c r="F227" s="44">
        <v>0</v>
      </c>
      <c r="G227" s="50">
        <v>0</v>
      </c>
      <c r="H227" s="44">
        <v>0</v>
      </c>
      <c r="I227" s="50">
        <v>0</v>
      </c>
      <c r="J227" s="44">
        <v>0</v>
      </c>
      <c r="K227" s="50">
        <v>0</v>
      </c>
      <c r="L227" s="44">
        <v>0</v>
      </c>
      <c r="M227" s="50">
        <v>0</v>
      </c>
      <c r="N227" s="44">
        <v>0</v>
      </c>
    </row>
    <row r="228" spans="1:14" s="74" customFormat="1" ht="15">
      <c r="A228" s="89"/>
      <c r="B228" s="91"/>
      <c r="C228" s="73" t="s">
        <v>26</v>
      </c>
      <c r="D228" s="51"/>
      <c r="E228" s="51"/>
      <c r="F228" s="44">
        <v>0</v>
      </c>
      <c r="G228" s="51">
        <v>0</v>
      </c>
      <c r="H228" s="44">
        <v>0</v>
      </c>
      <c r="I228" s="51">
        <v>0</v>
      </c>
      <c r="J228" s="44">
        <v>0</v>
      </c>
      <c r="K228" s="51">
        <v>0</v>
      </c>
      <c r="L228" s="44">
        <v>0</v>
      </c>
      <c r="M228" s="51">
        <v>0</v>
      </c>
      <c r="N228" s="44">
        <v>0</v>
      </c>
    </row>
    <row r="229" spans="1:14" s="39" customFormat="1" ht="15">
      <c r="A229" s="90"/>
      <c r="B229" s="92"/>
      <c r="C229" s="49" t="s">
        <v>27</v>
      </c>
      <c r="D229" s="48">
        <v>0</v>
      </c>
      <c r="E229" s="48">
        <v>0</v>
      </c>
      <c r="F229" s="43">
        <v>0</v>
      </c>
      <c r="G229" s="48">
        <v>0</v>
      </c>
      <c r="H229" s="43">
        <v>0</v>
      </c>
      <c r="I229" s="48">
        <v>0</v>
      </c>
      <c r="J229" s="43">
        <v>0</v>
      </c>
      <c r="K229" s="48">
        <v>0</v>
      </c>
      <c r="L229" s="43">
        <v>0</v>
      </c>
      <c r="M229" s="48">
        <v>0</v>
      </c>
      <c r="N229" s="43">
        <v>0</v>
      </c>
    </row>
    <row r="230" spans="1:14" s="74" customFormat="1" ht="15">
      <c r="A230" s="89" t="s">
        <v>174</v>
      </c>
      <c r="B230" s="91" t="s">
        <v>175</v>
      </c>
      <c r="C230" s="73" t="s">
        <v>25</v>
      </c>
      <c r="D230" s="50">
        <v>4373443.6</v>
      </c>
      <c r="E230" s="50">
        <v>1093360.9</v>
      </c>
      <c r="F230" s="44">
        <v>546680.45</v>
      </c>
      <c r="G230" s="50">
        <v>546680.45</v>
      </c>
      <c r="H230" s="44">
        <v>312388.82857142854</v>
      </c>
      <c r="I230" s="50">
        <v>312388.82857142854</v>
      </c>
      <c r="J230" s="44">
        <v>312388.82857142854</v>
      </c>
      <c r="K230" s="50">
        <v>312388.82857142854</v>
      </c>
      <c r="L230" s="44">
        <v>312388.82857142854</v>
      </c>
      <c r="M230" s="50">
        <v>312388.82857142854</v>
      </c>
      <c r="N230" s="44">
        <v>312388.82857142854</v>
      </c>
    </row>
    <row r="231" spans="1:14" s="74" customFormat="1" ht="15">
      <c r="A231" s="89"/>
      <c r="B231" s="91"/>
      <c r="C231" s="73" t="s">
        <v>26</v>
      </c>
      <c r="D231" s="51"/>
      <c r="E231" s="51"/>
      <c r="F231" s="44">
        <v>0</v>
      </c>
      <c r="G231" s="51">
        <v>0</v>
      </c>
      <c r="H231" s="44">
        <v>0</v>
      </c>
      <c r="I231" s="51">
        <v>0</v>
      </c>
      <c r="J231" s="44">
        <v>0</v>
      </c>
      <c r="K231" s="51">
        <v>0</v>
      </c>
      <c r="L231" s="44">
        <v>0</v>
      </c>
      <c r="M231" s="51">
        <v>0</v>
      </c>
      <c r="N231" s="44">
        <v>0</v>
      </c>
    </row>
    <row r="232" spans="1:14" s="39" customFormat="1" ht="15">
      <c r="A232" s="90"/>
      <c r="B232" s="92"/>
      <c r="C232" s="49" t="s">
        <v>27</v>
      </c>
      <c r="D232" s="48">
        <v>4373443.6</v>
      </c>
      <c r="E232" s="48">
        <v>1093360.9</v>
      </c>
      <c r="F232" s="43">
        <v>546680.45</v>
      </c>
      <c r="G232" s="48">
        <v>546680.45</v>
      </c>
      <c r="H232" s="43">
        <v>312388.82857142854</v>
      </c>
      <c r="I232" s="48">
        <v>312388.82857142854</v>
      </c>
      <c r="J232" s="43">
        <v>312388.82857142854</v>
      </c>
      <c r="K232" s="48">
        <v>312388.82857142854</v>
      </c>
      <c r="L232" s="43">
        <v>312388.82857142854</v>
      </c>
      <c r="M232" s="48">
        <v>312388.82857142854</v>
      </c>
      <c r="N232" s="43">
        <v>312388.82857142854</v>
      </c>
    </row>
    <row r="233" spans="1:14" s="74" customFormat="1" ht="15">
      <c r="A233" s="89" t="s">
        <v>176</v>
      </c>
      <c r="B233" s="91" t="s">
        <v>195</v>
      </c>
      <c r="C233" s="73" t="s">
        <v>25</v>
      </c>
      <c r="D233" s="50">
        <v>45509.26</v>
      </c>
      <c r="E233" s="50">
        <v>11377.315</v>
      </c>
      <c r="F233" s="44">
        <v>5688.6575</v>
      </c>
      <c r="G233" s="50">
        <v>5688.6575</v>
      </c>
      <c r="H233" s="44">
        <v>3250.6614285714286</v>
      </c>
      <c r="I233" s="50">
        <v>3250.6614285714286</v>
      </c>
      <c r="J233" s="44">
        <v>3250.6614285714286</v>
      </c>
      <c r="K233" s="50">
        <v>3250.6614285714286</v>
      </c>
      <c r="L233" s="44">
        <v>3250.6614285714286</v>
      </c>
      <c r="M233" s="50">
        <v>3250.6614285714286</v>
      </c>
      <c r="N233" s="44">
        <v>3250.6614285714286</v>
      </c>
    </row>
    <row r="234" spans="1:14" s="74" customFormat="1" ht="15">
      <c r="A234" s="89"/>
      <c r="B234" s="91"/>
      <c r="C234" s="73" t="s">
        <v>26</v>
      </c>
      <c r="D234" s="51"/>
      <c r="E234" s="51"/>
      <c r="F234" s="44">
        <v>0</v>
      </c>
      <c r="G234" s="51">
        <v>0</v>
      </c>
      <c r="H234" s="44">
        <v>0</v>
      </c>
      <c r="I234" s="51">
        <v>0</v>
      </c>
      <c r="J234" s="44">
        <v>0</v>
      </c>
      <c r="K234" s="51">
        <v>0</v>
      </c>
      <c r="L234" s="44">
        <v>0</v>
      </c>
      <c r="M234" s="51">
        <v>0</v>
      </c>
      <c r="N234" s="44">
        <v>0</v>
      </c>
    </row>
    <row r="235" spans="1:14" s="39" customFormat="1" ht="15">
      <c r="A235" s="90"/>
      <c r="B235" s="92"/>
      <c r="C235" s="49" t="s">
        <v>27</v>
      </c>
      <c r="D235" s="48">
        <v>45509.26</v>
      </c>
      <c r="E235" s="48">
        <v>11377.315</v>
      </c>
      <c r="F235" s="43">
        <v>5688.6575</v>
      </c>
      <c r="G235" s="48">
        <v>5688.6575</v>
      </c>
      <c r="H235" s="43">
        <v>3250.6614285714286</v>
      </c>
      <c r="I235" s="48">
        <v>3250.6614285714286</v>
      </c>
      <c r="J235" s="43">
        <v>3250.6614285714286</v>
      </c>
      <c r="K235" s="48">
        <v>3250.6614285714286</v>
      </c>
      <c r="L235" s="43">
        <v>3250.6614285714286</v>
      </c>
      <c r="M235" s="48">
        <v>3250.6614285714286</v>
      </c>
      <c r="N235" s="43">
        <v>3250.6614285714286</v>
      </c>
    </row>
    <row r="236" spans="1:14" s="74" customFormat="1" ht="15">
      <c r="A236" s="89" t="s">
        <v>178</v>
      </c>
      <c r="B236" s="91" t="s">
        <v>179</v>
      </c>
      <c r="C236" s="73" t="s">
        <v>25</v>
      </c>
      <c r="D236" s="50">
        <v>223209.53</v>
      </c>
      <c r="E236" s="50">
        <v>55802.3825</v>
      </c>
      <c r="F236" s="44">
        <v>27901.19125</v>
      </c>
      <c r="G236" s="50">
        <v>27901.19125</v>
      </c>
      <c r="H236" s="44">
        <v>15943.537857142856</v>
      </c>
      <c r="I236" s="50">
        <v>15943.537857142856</v>
      </c>
      <c r="J236" s="44">
        <v>15943.537857142856</v>
      </c>
      <c r="K236" s="50">
        <v>15943.537857142856</v>
      </c>
      <c r="L236" s="44">
        <v>15943.537857142856</v>
      </c>
      <c r="M236" s="50">
        <v>15943.537857142856</v>
      </c>
      <c r="N236" s="44">
        <v>15943.537857142856</v>
      </c>
    </row>
    <row r="237" spans="1:14" s="74" customFormat="1" ht="15">
      <c r="A237" s="89"/>
      <c r="B237" s="91"/>
      <c r="C237" s="73" t="s">
        <v>26</v>
      </c>
      <c r="D237" s="51"/>
      <c r="E237" s="51"/>
      <c r="F237" s="44">
        <v>0</v>
      </c>
      <c r="G237" s="51">
        <v>0</v>
      </c>
      <c r="H237" s="44">
        <v>0</v>
      </c>
      <c r="I237" s="51">
        <v>0</v>
      </c>
      <c r="J237" s="44">
        <v>0</v>
      </c>
      <c r="K237" s="51">
        <v>0</v>
      </c>
      <c r="L237" s="44">
        <v>0</v>
      </c>
      <c r="M237" s="51">
        <v>0</v>
      </c>
      <c r="N237" s="44">
        <v>0</v>
      </c>
    </row>
    <row r="238" spans="1:14" s="39" customFormat="1" ht="15">
      <c r="A238" s="90"/>
      <c r="B238" s="92"/>
      <c r="C238" s="49" t="s">
        <v>27</v>
      </c>
      <c r="D238" s="48">
        <v>223209.53</v>
      </c>
      <c r="E238" s="48">
        <v>55802.3825</v>
      </c>
      <c r="F238" s="43">
        <v>27901.19125</v>
      </c>
      <c r="G238" s="48">
        <v>27901.19125</v>
      </c>
      <c r="H238" s="43">
        <v>15943.537857142856</v>
      </c>
      <c r="I238" s="48">
        <v>15943.537857142856</v>
      </c>
      <c r="J238" s="43">
        <v>15943.537857142856</v>
      </c>
      <c r="K238" s="48">
        <v>15943.537857142856</v>
      </c>
      <c r="L238" s="43">
        <v>15943.537857142856</v>
      </c>
      <c r="M238" s="48">
        <v>15943.537857142856</v>
      </c>
      <c r="N238" s="43">
        <v>15943.537857142856</v>
      </c>
    </row>
    <row r="239" spans="1:14" s="74" customFormat="1" ht="15">
      <c r="A239" s="89" t="s">
        <v>180</v>
      </c>
      <c r="B239" s="91" t="s">
        <v>181</v>
      </c>
      <c r="C239" s="73" t="s">
        <v>25</v>
      </c>
      <c r="D239" s="50">
        <v>1144.14</v>
      </c>
      <c r="E239" s="50">
        <v>286.035</v>
      </c>
      <c r="F239" s="44">
        <v>143.0175</v>
      </c>
      <c r="G239" s="50">
        <v>143.0175</v>
      </c>
      <c r="H239" s="44">
        <v>81.72428571428571</v>
      </c>
      <c r="I239" s="50">
        <v>81.72428571428571</v>
      </c>
      <c r="J239" s="44">
        <v>81.72428571428571</v>
      </c>
      <c r="K239" s="50">
        <v>81.72428571428571</v>
      </c>
      <c r="L239" s="44">
        <v>81.72428571428571</v>
      </c>
      <c r="M239" s="50">
        <v>81.72428571428571</v>
      </c>
      <c r="N239" s="44">
        <v>81.72428571428571</v>
      </c>
    </row>
    <row r="240" spans="1:14" s="74" customFormat="1" ht="15">
      <c r="A240" s="89"/>
      <c r="B240" s="91"/>
      <c r="C240" s="73" t="s">
        <v>26</v>
      </c>
      <c r="D240" s="51"/>
      <c r="E240" s="51"/>
      <c r="F240" s="44">
        <v>0</v>
      </c>
      <c r="G240" s="51">
        <v>0</v>
      </c>
      <c r="H240" s="44">
        <v>0</v>
      </c>
      <c r="I240" s="51">
        <v>0</v>
      </c>
      <c r="J240" s="44">
        <v>0</v>
      </c>
      <c r="K240" s="51">
        <v>0</v>
      </c>
      <c r="L240" s="44">
        <v>0</v>
      </c>
      <c r="M240" s="51">
        <v>0</v>
      </c>
      <c r="N240" s="44">
        <v>0</v>
      </c>
    </row>
    <row r="241" spans="1:14" s="39" customFormat="1" ht="15">
      <c r="A241" s="90"/>
      <c r="B241" s="92"/>
      <c r="C241" s="49" t="s">
        <v>27</v>
      </c>
      <c r="D241" s="48">
        <v>1144.14</v>
      </c>
      <c r="E241" s="48">
        <v>286.035</v>
      </c>
      <c r="F241" s="43">
        <v>143.0175</v>
      </c>
      <c r="G241" s="48">
        <v>143.0175</v>
      </c>
      <c r="H241" s="43">
        <v>81.72428571428571</v>
      </c>
      <c r="I241" s="48">
        <v>81.72428571428571</v>
      </c>
      <c r="J241" s="43">
        <v>81.72428571428571</v>
      </c>
      <c r="K241" s="48">
        <v>81.72428571428571</v>
      </c>
      <c r="L241" s="43">
        <v>81.72428571428571</v>
      </c>
      <c r="M241" s="48">
        <v>81.72428571428571</v>
      </c>
      <c r="N241" s="43">
        <v>81.72428571428571</v>
      </c>
    </row>
    <row r="242" spans="1:14" s="74" customFormat="1" ht="15">
      <c r="A242" s="89" t="s">
        <v>182</v>
      </c>
      <c r="B242" s="91" t="s">
        <v>183</v>
      </c>
      <c r="C242" s="73" t="s">
        <v>25</v>
      </c>
      <c r="D242" s="50">
        <v>479481</v>
      </c>
      <c r="E242" s="50">
        <v>119870.25</v>
      </c>
      <c r="F242" s="44">
        <v>59935.125</v>
      </c>
      <c r="G242" s="50">
        <v>59935.125</v>
      </c>
      <c r="H242" s="44">
        <v>34248.642857142855</v>
      </c>
      <c r="I242" s="50">
        <v>34248.642857142855</v>
      </c>
      <c r="J242" s="44">
        <v>34248.642857142855</v>
      </c>
      <c r="K242" s="50">
        <v>34248.642857142855</v>
      </c>
      <c r="L242" s="44">
        <v>34248.642857142855</v>
      </c>
      <c r="M242" s="50">
        <v>34248.642857142855</v>
      </c>
      <c r="N242" s="44">
        <v>34248.642857142855</v>
      </c>
    </row>
    <row r="243" spans="1:14" s="74" customFormat="1" ht="15">
      <c r="A243" s="89"/>
      <c r="B243" s="91"/>
      <c r="C243" s="73" t="s">
        <v>26</v>
      </c>
      <c r="D243" s="51"/>
      <c r="E243" s="51"/>
      <c r="F243" s="44">
        <v>0</v>
      </c>
      <c r="G243" s="51">
        <v>0</v>
      </c>
      <c r="H243" s="44">
        <v>0</v>
      </c>
      <c r="I243" s="51">
        <v>0</v>
      </c>
      <c r="J243" s="44">
        <v>0</v>
      </c>
      <c r="K243" s="51">
        <v>0</v>
      </c>
      <c r="L243" s="44">
        <v>0</v>
      </c>
      <c r="M243" s="51">
        <v>0</v>
      </c>
      <c r="N243" s="44">
        <v>0</v>
      </c>
    </row>
    <row r="244" spans="1:14" s="39" customFormat="1" ht="15">
      <c r="A244" s="90"/>
      <c r="B244" s="92"/>
      <c r="C244" s="49" t="s">
        <v>27</v>
      </c>
      <c r="D244" s="48">
        <v>479481</v>
      </c>
      <c r="E244" s="48">
        <v>119870.25</v>
      </c>
      <c r="F244" s="43">
        <v>59935.125</v>
      </c>
      <c r="G244" s="48">
        <v>59935.125</v>
      </c>
      <c r="H244" s="43">
        <v>34248.642857142855</v>
      </c>
      <c r="I244" s="48">
        <v>34248.642857142855</v>
      </c>
      <c r="J244" s="43">
        <v>34248.642857142855</v>
      </c>
      <c r="K244" s="48">
        <v>34248.642857142855</v>
      </c>
      <c r="L244" s="43">
        <v>34248.642857142855</v>
      </c>
      <c r="M244" s="48">
        <v>34248.642857142855</v>
      </c>
      <c r="N244" s="43">
        <v>34248.642857142855</v>
      </c>
    </row>
    <row r="245" spans="1:14" s="74" customFormat="1" ht="15">
      <c r="A245" s="89" t="s">
        <v>184</v>
      </c>
      <c r="B245" s="91" t="s">
        <v>185</v>
      </c>
      <c r="C245" s="73" t="s">
        <v>25</v>
      </c>
      <c r="D245" s="50">
        <v>217041.05</v>
      </c>
      <c r="E245" s="50">
        <v>54260.2625</v>
      </c>
      <c r="F245" s="44">
        <v>27130.13125</v>
      </c>
      <c r="G245" s="50">
        <v>27130.13125</v>
      </c>
      <c r="H245" s="44">
        <v>15502.932142857142</v>
      </c>
      <c r="I245" s="50">
        <v>15502.932142857142</v>
      </c>
      <c r="J245" s="44">
        <v>15502.932142857142</v>
      </c>
      <c r="K245" s="50">
        <v>15502.932142857142</v>
      </c>
      <c r="L245" s="44">
        <v>15502.932142857142</v>
      </c>
      <c r="M245" s="50">
        <v>15502.932142857142</v>
      </c>
      <c r="N245" s="44">
        <v>15502.932142857142</v>
      </c>
    </row>
    <row r="246" spans="1:14" s="74" customFormat="1" ht="15">
      <c r="A246" s="89"/>
      <c r="B246" s="91"/>
      <c r="C246" s="73" t="s">
        <v>26</v>
      </c>
      <c r="D246" s="51"/>
      <c r="E246" s="51"/>
      <c r="F246" s="44">
        <v>0</v>
      </c>
      <c r="G246" s="51">
        <v>0</v>
      </c>
      <c r="H246" s="44">
        <v>0</v>
      </c>
      <c r="I246" s="51">
        <v>0</v>
      </c>
      <c r="J246" s="44">
        <v>0</v>
      </c>
      <c r="K246" s="51">
        <v>0</v>
      </c>
      <c r="L246" s="44">
        <v>0</v>
      </c>
      <c r="M246" s="51">
        <v>0</v>
      </c>
      <c r="N246" s="44">
        <v>0</v>
      </c>
    </row>
    <row r="247" spans="1:14" s="39" customFormat="1" ht="15">
      <c r="A247" s="90"/>
      <c r="B247" s="92"/>
      <c r="C247" s="49" t="s">
        <v>27</v>
      </c>
      <c r="D247" s="48">
        <v>217041.05</v>
      </c>
      <c r="E247" s="48">
        <v>54260.2625</v>
      </c>
      <c r="F247" s="43">
        <v>27130.13125</v>
      </c>
      <c r="G247" s="48">
        <v>27130.13125</v>
      </c>
      <c r="H247" s="43">
        <v>15502.932142857142</v>
      </c>
      <c r="I247" s="48">
        <v>15502.932142857142</v>
      </c>
      <c r="J247" s="43">
        <v>15502.932142857142</v>
      </c>
      <c r="K247" s="48">
        <v>15502.932142857142</v>
      </c>
      <c r="L247" s="43">
        <v>15502.932142857142</v>
      </c>
      <c r="M247" s="48">
        <v>15502.932142857142</v>
      </c>
      <c r="N247" s="43">
        <v>15502.932142857142</v>
      </c>
    </row>
    <row r="248" spans="1:14" s="74" customFormat="1" ht="15">
      <c r="A248" s="89" t="s">
        <v>186</v>
      </c>
      <c r="B248" s="91" t="s">
        <v>187</v>
      </c>
      <c r="C248" s="73" t="s">
        <v>25</v>
      </c>
      <c r="D248" s="50">
        <v>49551</v>
      </c>
      <c r="E248" s="50">
        <v>12387.75</v>
      </c>
      <c r="F248" s="44">
        <v>6193.875</v>
      </c>
      <c r="G248" s="50">
        <v>6193.875</v>
      </c>
      <c r="H248" s="44">
        <v>3539.3571428571427</v>
      </c>
      <c r="I248" s="50">
        <v>3539.3571428571427</v>
      </c>
      <c r="J248" s="44">
        <v>3539.3571428571427</v>
      </c>
      <c r="K248" s="50">
        <v>3539.3571428571427</v>
      </c>
      <c r="L248" s="44">
        <v>3539.3571428571427</v>
      </c>
      <c r="M248" s="50">
        <v>3539.3571428571427</v>
      </c>
      <c r="N248" s="44">
        <v>3539.3571428571427</v>
      </c>
    </row>
    <row r="249" spans="1:14" s="74" customFormat="1" ht="15">
      <c r="A249" s="89"/>
      <c r="B249" s="91"/>
      <c r="C249" s="73" t="s">
        <v>26</v>
      </c>
      <c r="D249" s="51"/>
      <c r="E249" s="51"/>
      <c r="F249" s="44">
        <v>0</v>
      </c>
      <c r="G249" s="51">
        <v>0</v>
      </c>
      <c r="H249" s="44">
        <v>0</v>
      </c>
      <c r="I249" s="51">
        <v>0</v>
      </c>
      <c r="J249" s="44">
        <v>0</v>
      </c>
      <c r="K249" s="51">
        <v>0</v>
      </c>
      <c r="L249" s="44">
        <v>0</v>
      </c>
      <c r="M249" s="51">
        <v>0</v>
      </c>
      <c r="N249" s="44">
        <v>0</v>
      </c>
    </row>
    <row r="250" spans="1:14" s="39" customFormat="1" ht="15">
      <c r="A250" s="90"/>
      <c r="B250" s="92"/>
      <c r="C250" s="49" t="s">
        <v>27</v>
      </c>
      <c r="D250" s="48">
        <v>49551</v>
      </c>
      <c r="E250" s="48">
        <v>12387.75</v>
      </c>
      <c r="F250" s="43">
        <v>6193.875</v>
      </c>
      <c r="G250" s="48">
        <v>6193.875</v>
      </c>
      <c r="H250" s="43">
        <v>3539.3571428571427</v>
      </c>
      <c r="I250" s="48">
        <v>3539.3571428571427</v>
      </c>
      <c r="J250" s="43">
        <v>3539.3571428571427</v>
      </c>
      <c r="K250" s="48">
        <v>3539.3571428571427</v>
      </c>
      <c r="L250" s="43">
        <v>3539.3571428571427</v>
      </c>
      <c r="M250" s="48">
        <v>3539.3571428571427</v>
      </c>
      <c r="N250" s="43">
        <v>3539.3571428571427</v>
      </c>
    </row>
    <row r="251" spans="1:14" s="74" customFormat="1" ht="15">
      <c r="A251" s="89" t="s">
        <v>188</v>
      </c>
      <c r="B251" s="91" t="s">
        <v>189</v>
      </c>
      <c r="C251" s="73" t="s">
        <v>25</v>
      </c>
      <c r="D251" s="50">
        <v>28586.31</v>
      </c>
      <c r="E251" s="50">
        <v>7146.5775</v>
      </c>
      <c r="F251" s="44">
        <v>3573.28875</v>
      </c>
      <c r="G251" s="50">
        <v>3573.28875</v>
      </c>
      <c r="H251" s="44">
        <v>2041.8792857142857</v>
      </c>
      <c r="I251" s="50">
        <v>2041.8792857142857</v>
      </c>
      <c r="J251" s="44">
        <v>2041.8792857142857</v>
      </c>
      <c r="K251" s="50">
        <v>2041.8792857142857</v>
      </c>
      <c r="L251" s="44">
        <v>2041.8792857142857</v>
      </c>
      <c r="M251" s="50">
        <v>2041.8792857142857</v>
      </c>
      <c r="N251" s="44">
        <v>2041.8792857142857</v>
      </c>
    </row>
    <row r="252" spans="1:14" s="74" customFormat="1" ht="15">
      <c r="A252" s="89"/>
      <c r="B252" s="91"/>
      <c r="C252" s="73" t="s">
        <v>26</v>
      </c>
      <c r="D252" s="51"/>
      <c r="E252" s="51"/>
      <c r="F252" s="44">
        <v>0</v>
      </c>
      <c r="G252" s="51">
        <v>0</v>
      </c>
      <c r="H252" s="44">
        <v>0</v>
      </c>
      <c r="I252" s="51">
        <v>0</v>
      </c>
      <c r="J252" s="44">
        <v>0</v>
      </c>
      <c r="K252" s="51">
        <v>0</v>
      </c>
      <c r="L252" s="44">
        <v>0</v>
      </c>
      <c r="M252" s="51">
        <v>0</v>
      </c>
      <c r="N252" s="44">
        <v>0</v>
      </c>
    </row>
    <row r="253" spans="1:14" s="39" customFormat="1" ht="15">
      <c r="A253" s="90"/>
      <c r="B253" s="92"/>
      <c r="C253" s="49" t="s">
        <v>27</v>
      </c>
      <c r="D253" s="48">
        <v>28586.31</v>
      </c>
      <c r="E253" s="48">
        <v>7146.5775</v>
      </c>
      <c r="F253" s="43">
        <v>3573.28875</v>
      </c>
      <c r="G253" s="48">
        <v>3573.28875</v>
      </c>
      <c r="H253" s="43">
        <v>2041.8792857142857</v>
      </c>
      <c r="I253" s="48">
        <v>2041.8792857142857</v>
      </c>
      <c r="J253" s="43">
        <v>2041.8792857142857</v>
      </c>
      <c r="K253" s="48">
        <v>2041.8792857142857</v>
      </c>
      <c r="L253" s="43">
        <v>2041.8792857142857</v>
      </c>
      <c r="M253" s="48">
        <v>2041.8792857142857</v>
      </c>
      <c r="N253" s="43">
        <v>2041.8792857142857</v>
      </c>
    </row>
    <row r="254" spans="1:14" s="74" customFormat="1" ht="15">
      <c r="A254" s="89" t="s">
        <v>190</v>
      </c>
      <c r="B254" s="91" t="s">
        <v>191</v>
      </c>
      <c r="C254" s="73" t="s">
        <v>25</v>
      </c>
      <c r="D254" s="50">
        <v>23647.04</v>
      </c>
      <c r="E254" s="50">
        <v>5911.76</v>
      </c>
      <c r="F254" s="44">
        <v>2955.88</v>
      </c>
      <c r="G254" s="50">
        <v>2955.88</v>
      </c>
      <c r="H254" s="44">
        <v>1689.0742857142857</v>
      </c>
      <c r="I254" s="50">
        <v>1689.0742857142857</v>
      </c>
      <c r="J254" s="44">
        <v>1689.0742857142857</v>
      </c>
      <c r="K254" s="50">
        <v>1689.0742857142857</v>
      </c>
      <c r="L254" s="44">
        <v>1689.0742857142857</v>
      </c>
      <c r="M254" s="50">
        <v>1689.0742857142857</v>
      </c>
      <c r="N254" s="44">
        <v>1689.0742857142857</v>
      </c>
    </row>
    <row r="255" spans="1:14" s="74" customFormat="1" ht="15">
      <c r="A255" s="89"/>
      <c r="B255" s="91"/>
      <c r="C255" s="73" t="s">
        <v>26</v>
      </c>
      <c r="D255" s="51"/>
      <c r="E255" s="51"/>
      <c r="F255" s="44">
        <v>0</v>
      </c>
      <c r="G255" s="51">
        <v>0</v>
      </c>
      <c r="H255" s="44">
        <v>0</v>
      </c>
      <c r="I255" s="51">
        <v>0</v>
      </c>
      <c r="J255" s="44">
        <v>0</v>
      </c>
      <c r="K255" s="51">
        <v>0</v>
      </c>
      <c r="L255" s="44">
        <v>0</v>
      </c>
      <c r="M255" s="51">
        <v>0</v>
      </c>
      <c r="N255" s="44">
        <v>0</v>
      </c>
    </row>
    <row r="256" spans="1:14" s="39" customFormat="1" ht="15">
      <c r="A256" s="90"/>
      <c r="B256" s="92"/>
      <c r="C256" s="49" t="s">
        <v>27</v>
      </c>
      <c r="D256" s="48">
        <v>23647.04</v>
      </c>
      <c r="E256" s="48">
        <v>5911.76</v>
      </c>
      <c r="F256" s="43">
        <v>2955.88</v>
      </c>
      <c r="G256" s="48">
        <v>2955.88</v>
      </c>
      <c r="H256" s="43">
        <v>1689.0742857142857</v>
      </c>
      <c r="I256" s="48">
        <v>1689.0742857142857</v>
      </c>
      <c r="J256" s="43">
        <v>1689.0742857142857</v>
      </c>
      <c r="K256" s="48">
        <v>1689.0742857142857</v>
      </c>
      <c r="L256" s="43">
        <v>1689.0742857142857</v>
      </c>
      <c r="M256" s="48">
        <v>1689.0742857142857</v>
      </c>
      <c r="N256" s="43">
        <v>1689.0742857142857</v>
      </c>
    </row>
    <row r="257" spans="1:14" ht="15">
      <c r="A257" s="94" t="s">
        <v>192</v>
      </c>
      <c r="B257" s="94"/>
      <c r="C257" s="34" t="s">
        <v>25</v>
      </c>
      <c r="D257" s="35">
        <v>40337543.00999998</v>
      </c>
      <c r="E257" s="35">
        <v>10084385.752499996</v>
      </c>
      <c r="F257" s="35">
        <v>5042192.876249998</v>
      </c>
      <c r="G257" s="35">
        <v>5042192.876249998</v>
      </c>
      <c r="H257" s="35">
        <v>2881253.072142856</v>
      </c>
      <c r="I257" s="35">
        <v>2881253.072142856</v>
      </c>
      <c r="J257" s="35">
        <v>2881253.072142856</v>
      </c>
      <c r="K257" s="35">
        <v>2881253.072142856</v>
      </c>
      <c r="L257" s="35">
        <v>2881253.072142856</v>
      </c>
      <c r="M257" s="35">
        <v>2881253.072142856</v>
      </c>
      <c r="N257" s="35">
        <v>2881253.072142856</v>
      </c>
    </row>
    <row r="258" spans="1:14" ht="15">
      <c r="A258" s="95"/>
      <c r="B258" s="95"/>
      <c r="C258" s="28" t="s">
        <v>26</v>
      </c>
      <c r="D258" s="27">
        <v>0</v>
      </c>
      <c r="E258" s="27">
        <v>0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</row>
    <row r="259" spans="1:14" ht="15">
      <c r="A259" s="96"/>
      <c r="B259" s="96"/>
      <c r="C259" s="36" t="s">
        <v>27</v>
      </c>
      <c r="D259" s="37">
        <v>40337543.00999998</v>
      </c>
      <c r="E259" s="37">
        <v>10084385.752499996</v>
      </c>
      <c r="F259" s="37">
        <v>5042192.876249998</v>
      </c>
      <c r="G259" s="37">
        <v>5042192.876249998</v>
      </c>
      <c r="H259" s="37">
        <v>2881253.072142856</v>
      </c>
      <c r="I259" s="37">
        <v>2881253.072142856</v>
      </c>
      <c r="J259" s="37">
        <v>2881253.072142856</v>
      </c>
      <c r="K259" s="37">
        <v>2881253.072142856</v>
      </c>
      <c r="L259" s="37">
        <v>2881253.072142856</v>
      </c>
      <c r="M259" s="37">
        <v>2881253.072142856</v>
      </c>
      <c r="N259" s="37">
        <v>2881253.072142856</v>
      </c>
    </row>
  </sheetData>
  <sheetProtection/>
  <mergeCells count="168">
    <mergeCell ref="A254:A256"/>
    <mergeCell ref="B254:B256"/>
    <mergeCell ref="A257:B259"/>
    <mergeCell ref="A245:A247"/>
    <mergeCell ref="B245:B247"/>
    <mergeCell ref="A248:A250"/>
    <mergeCell ref="B248:B250"/>
    <mergeCell ref="A251:A253"/>
    <mergeCell ref="B251:B253"/>
    <mergeCell ref="A236:A238"/>
    <mergeCell ref="B236:B238"/>
    <mergeCell ref="A239:A241"/>
    <mergeCell ref="B239:B241"/>
    <mergeCell ref="B6:D6"/>
    <mergeCell ref="A227:A229"/>
    <mergeCell ref="A221:A223"/>
    <mergeCell ref="B221:B223"/>
    <mergeCell ref="B227:B229"/>
    <mergeCell ref="A230:A232"/>
    <mergeCell ref="B230:B232"/>
    <mergeCell ref="A233:A235"/>
    <mergeCell ref="B233:B235"/>
    <mergeCell ref="A206:A208"/>
    <mergeCell ref="B206:B208"/>
    <mergeCell ref="A242:A244"/>
    <mergeCell ref="B242:B244"/>
    <mergeCell ref="A212:A214"/>
    <mergeCell ref="B212:B214"/>
    <mergeCell ref="A215:A217"/>
    <mergeCell ref="B215:B217"/>
    <mergeCell ref="A218:A220"/>
    <mergeCell ref="B218:B220"/>
    <mergeCell ref="A194:A196"/>
    <mergeCell ref="B194:B196"/>
    <mergeCell ref="A224:A226"/>
    <mergeCell ref="B224:B226"/>
    <mergeCell ref="A197:A199"/>
    <mergeCell ref="B197:B199"/>
    <mergeCell ref="A200:A202"/>
    <mergeCell ref="B200:B202"/>
    <mergeCell ref="A203:A205"/>
    <mergeCell ref="B203:B205"/>
    <mergeCell ref="A176:A178"/>
    <mergeCell ref="B176:B178"/>
    <mergeCell ref="A179:A181"/>
    <mergeCell ref="B179:B181"/>
    <mergeCell ref="A209:A211"/>
    <mergeCell ref="B209:B211"/>
    <mergeCell ref="A188:A190"/>
    <mergeCell ref="B188:B190"/>
    <mergeCell ref="A191:A193"/>
    <mergeCell ref="B191:B193"/>
    <mergeCell ref="A182:A184"/>
    <mergeCell ref="B182:B184"/>
    <mergeCell ref="A185:A187"/>
    <mergeCell ref="B185:B187"/>
    <mergeCell ref="A167:A169"/>
    <mergeCell ref="B167:B169"/>
    <mergeCell ref="A170:A172"/>
    <mergeCell ref="B170:B172"/>
    <mergeCell ref="A173:A175"/>
    <mergeCell ref="B173:B175"/>
    <mergeCell ref="A152:A154"/>
    <mergeCell ref="B152:B154"/>
    <mergeCell ref="A155:A157"/>
    <mergeCell ref="B155:B157"/>
    <mergeCell ref="A158:A160"/>
    <mergeCell ref="B158:B160"/>
    <mergeCell ref="A161:A163"/>
    <mergeCell ref="B161:B163"/>
    <mergeCell ref="A164:A166"/>
    <mergeCell ref="B164:B166"/>
    <mergeCell ref="A140:A142"/>
    <mergeCell ref="B140:B142"/>
    <mergeCell ref="A143:A145"/>
    <mergeCell ref="B143:B145"/>
    <mergeCell ref="A146:A148"/>
    <mergeCell ref="B146:B148"/>
    <mergeCell ref="A149:A151"/>
    <mergeCell ref="B149:B151"/>
    <mergeCell ref="A125:A127"/>
    <mergeCell ref="B125:B127"/>
    <mergeCell ref="A128:A130"/>
    <mergeCell ref="B128:B130"/>
    <mergeCell ref="A131:A133"/>
    <mergeCell ref="B131:B133"/>
    <mergeCell ref="A134:A136"/>
    <mergeCell ref="B134:B136"/>
    <mergeCell ref="A137:A139"/>
    <mergeCell ref="B137:B139"/>
    <mergeCell ref="A110:A112"/>
    <mergeCell ref="B110:B112"/>
    <mergeCell ref="A113:A115"/>
    <mergeCell ref="B113:B115"/>
    <mergeCell ref="A116:A118"/>
    <mergeCell ref="B116:B118"/>
    <mergeCell ref="A119:A121"/>
    <mergeCell ref="B119:B121"/>
    <mergeCell ref="A122:A124"/>
    <mergeCell ref="B122:B124"/>
    <mergeCell ref="A101:A103"/>
    <mergeCell ref="B101:B103"/>
    <mergeCell ref="A104:A106"/>
    <mergeCell ref="B104:B106"/>
    <mergeCell ref="A107:A109"/>
    <mergeCell ref="B107:B109"/>
    <mergeCell ref="A92:A94"/>
    <mergeCell ref="B92:B94"/>
    <mergeCell ref="A95:A97"/>
    <mergeCell ref="B95:B97"/>
    <mergeCell ref="A98:A100"/>
    <mergeCell ref="B98:B100"/>
    <mergeCell ref="A77:A79"/>
    <mergeCell ref="B77:B79"/>
    <mergeCell ref="A80:A82"/>
    <mergeCell ref="B80:B82"/>
    <mergeCell ref="A83:A85"/>
    <mergeCell ref="B83:B85"/>
    <mergeCell ref="A86:A88"/>
    <mergeCell ref="B86:B88"/>
    <mergeCell ref="A89:A91"/>
    <mergeCell ref="B89:B91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23:A25"/>
    <mergeCell ref="B23:B25"/>
    <mergeCell ref="A26:A28"/>
    <mergeCell ref="B26:B28"/>
    <mergeCell ref="A29:A31"/>
    <mergeCell ref="B29:B31"/>
    <mergeCell ref="A17:A19"/>
    <mergeCell ref="B17:B19"/>
    <mergeCell ref="A20:A22"/>
    <mergeCell ref="B20:B22"/>
    <mergeCell ref="A8:A10"/>
    <mergeCell ref="B8:B10"/>
    <mergeCell ref="A11:A13"/>
    <mergeCell ref="B11:B13"/>
    <mergeCell ref="A14:A16"/>
    <mergeCell ref="B14:B16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7"/>
  <sheetViews>
    <sheetView showGridLines="0" zoomScale="80" zoomScaleNormal="80" zoomScalePageLayoutView="0" workbookViewId="0" topLeftCell="E1">
      <selection activeCell="J8" sqref="J8"/>
    </sheetView>
  </sheetViews>
  <sheetFormatPr defaultColWidth="9.140625" defaultRowHeight="15"/>
  <cols>
    <col min="1" max="1" width="8.7109375" style="39" customWidth="1"/>
    <col min="2" max="2" width="53.57421875" style="39" bestFit="1" customWidth="1"/>
    <col min="3" max="3" width="10.00390625" style="39" bestFit="1" customWidth="1"/>
    <col min="4" max="5" width="16.28125" style="39" bestFit="1" customWidth="1"/>
    <col min="6" max="6" width="22.8515625" style="39" customWidth="1"/>
    <col min="7" max="7" width="25.28125" style="39" customWidth="1"/>
    <col min="8" max="19" width="16.28125" style="39" bestFit="1" customWidth="1"/>
    <col min="20" max="20" width="15.8515625" style="39" bestFit="1" customWidth="1"/>
    <col min="21" max="16384" width="9.140625" style="39" customWidth="1"/>
  </cols>
  <sheetData>
    <row r="1" ht="21">
      <c r="A1" s="38" t="s">
        <v>198</v>
      </c>
    </row>
    <row r="2" ht="15">
      <c r="A2" s="56" t="s">
        <v>0</v>
      </c>
    </row>
    <row r="3" spans="1:19" ht="23.25">
      <c r="A3" s="64" t="s">
        <v>1</v>
      </c>
      <c r="B3" s="57"/>
      <c r="C3" s="42"/>
      <c r="P3" s="72"/>
      <c r="Q3" s="72"/>
      <c r="R3" s="72"/>
      <c r="S3" s="72"/>
    </row>
    <row r="4" spans="1:19" ht="23.25">
      <c r="A4" s="56" t="s">
        <v>2</v>
      </c>
      <c r="P4" s="72"/>
      <c r="Q4" s="72"/>
      <c r="R4" s="72"/>
      <c r="S4" s="72"/>
    </row>
    <row r="5" ht="15">
      <c r="B5" s="40"/>
    </row>
    <row r="6" spans="1:19" ht="18.75">
      <c r="A6" s="75" t="s">
        <v>199</v>
      </c>
      <c r="B6" s="40"/>
      <c r="D6" s="41"/>
      <c r="E6" s="41"/>
      <c r="F6" s="41"/>
      <c r="G6" s="41"/>
      <c r="H6" s="41"/>
      <c r="S6" s="55" t="s">
        <v>3</v>
      </c>
    </row>
    <row r="7" spans="1:19" ht="30">
      <c r="A7" s="58" t="s">
        <v>4</v>
      </c>
      <c r="B7" s="58" t="s">
        <v>5</v>
      </c>
      <c r="C7" s="58" t="s">
        <v>6</v>
      </c>
      <c r="D7" s="52" t="s">
        <v>7</v>
      </c>
      <c r="E7" s="52" t="s">
        <v>8</v>
      </c>
      <c r="F7" s="52" t="s">
        <v>9</v>
      </c>
      <c r="G7" s="52" t="s">
        <v>10</v>
      </c>
      <c r="H7" s="52" t="s">
        <v>11</v>
      </c>
      <c r="I7" s="54" t="s">
        <v>12</v>
      </c>
      <c r="J7" s="71" t="s">
        <v>13</v>
      </c>
      <c r="K7" s="54" t="s">
        <v>14</v>
      </c>
      <c r="L7" s="52" t="s">
        <v>15</v>
      </c>
      <c r="M7" s="54" t="s">
        <v>16</v>
      </c>
      <c r="N7" s="52" t="s">
        <v>17</v>
      </c>
      <c r="O7" s="54" t="s">
        <v>18</v>
      </c>
      <c r="P7" s="52" t="s">
        <v>19</v>
      </c>
      <c r="Q7" s="54" t="s">
        <v>20</v>
      </c>
      <c r="R7" s="52" t="s">
        <v>21</v>
      </c>
      <c r="S7" s="54" t="s">
        <v>22</v>
      </c>
    </row>
    <row r="8" spans="1:20" ht="15">
      <c r="A8" s="82" t="s">
        <v>23</v>
      </c>
      <c r="B8" s="85" t="s">
        <v>24</v>
      </c>
      <c r="C8" s="59" t="s">
        <v>25</v>
      </c>
      <c r="D8" s="66">
        <v>550542628</v>
      </c>
      <c r="E8" s="66">
        <v>21652633</v>
      </c>
      <c r="F8" s="66">
        <v>116495641.88000001</v>
      </c>
      <c r="G8" s="66">
        <v>412394353.12</v>
      </c>
      <c r="H8" s="66">
        <v>5904487</v>
      </c>
      <c r="I8" s="66">
        <v>26613534.518933635</v>
      </c>
      <c r="J8" s="66">
        <v>95774244.34090045</v>
      </c>
      <c r="K8" s="66">
        <v>153305073.3516122</v>
      </c>
      <c r="L8" s="66">
        <v>200835902.362324</v>
      </c>
      <c r="M8" s="66">
        <v>248356298.69892862</v>
      </c>
      <c r="N8" s="66">
        <v>275906044.23646516</v>
      </c>
      <c r="O8" s="66">
        <v>303455789.7740017</v>
      </c>
      <c r="P8" s="66">
        <v>331005535.3115383</v>
      </c>
      <c r="Q8" s="66">
        <v>358468475.2476922</v>
      </c>
      <c r="R8" s="66">
        <v>385931414.1838461</v>
      </c>
      <c r="S8" s="66">
        <v>412394353.12</v>
      </c>
      <c r="T8" s="70"/>
    </row>
    <row r="9" spans="1:20" ht="15">
      <c r="A9" s="76"/>
      <c r="B9" s="77"/>
      <c r="C9" s="47" t="s">
        <v>26</v>
      </c>
      <c r="D9" s="46">
        <v>2313252135</v>
      </c>
      <c r="E9" s="46">
        <v>0</v>
      </c>
      <c r="F9" s="46">
        <v>221625726.69</v>
      </c>
      <c r="G9" s="46">
        <v>2091626408.31</v>
      </c>
      <c r="H9" s="46">
        <v>0</v>
      </c>
      <c r="I9" s="46">
        <v>141465344.6529859</v>
      </c>
      <c r="J9" s="46">
        <v>212198016.97947884</v>
      </c>
      <c r="K9" s="46">
        <v>375549393.05485785</v>
      </c>
      <c r="L9" s="46">
        <v>538900769.1302369</v>
      </c>
      <c r="M9" s="46">
        <v>702252145.2056159</v>
      </c>
      <c r="N9" s="46">
        <v>883593760.9368737</v>
      </c>
      <c r="O9" s="46">
        <v>1064935376.6681314</v>
      </c>
      <c r="P9" s="46">
        <v>1246276992.399389</v>
      </c>
      <c r="Q9" s="46">
        <v>1528060131.0362592</v>
      </c>
      <c r="R9" s="46">
        <v>1809843269.6731296</v>
      </c>
      <c r="S9" s="46">
        <v>2091626408.31</v>
      </c>
      <c r="T9" s="70"/>
    </row>
    <row r="10" spans="1:20" ht="15">
      <c r="A10" s="76"/>
      <c r="B10" s="77"/>
      <c r="C10" s="45" t="s">
        <v>27</v>
      </c>
      <c r="D10" s="67">
        <v>2863794763</v>
      </c>
      <c r="E10" s="67">
        <v>21652633</v>
      </c>
      <c r="F10" s="67">
        <v>338121368.57</v>
      </c>
      <c r="G10" s="67">
        <v>2504020761.43</v>
      </c>
      <c r="H10" s="67">
        <v>5904487</v>
      </c>
      <c r="I10" s="67">
        <v>168078879.17191952</v>
      </c>
      <c r="J10" s="67">
        <v>307972261.32037926</v>
      </c>
      <c r="K10" s="67">
        <v>528854466.40647006</v>
      </c>
      <c r="L10" s="67">
        <v>739736671.4925609</v>
      </c>
      <c r="M10" s="67">
        <v>950608443.9045445</v>
      </c>
      <c r="N10" s="67">
        <v>1159499805.173339</v>
      </c>
      <c r="O10" s="67">
        <v>1368391166.442133</v>
      </c>
      <c r="P10" s="67">
        <v>1577282527.7109272</v>
      </c>
      <c r="Q10" s="67">
        <v>1886528606.2839513</v>
      </c>
      <c r="R10" s="67">
        <v>2195774683.8569756</v>
      </c>
      <c r="S10" s="67">
        <v>2504020761.43</v>
      </c>
      <c r="T10" s="70"/>
    </row>
    <row r="11" spans="1:20" ht="15">
      <c r="A11" s="76" t="s">
        <v>28</v>
      </c>
      <c r="B11" s="77" t="s">
        <v>29</v>
      </c>
      <c r="C11" s="47" t="s">
        <v>25</v>
      </c>
      <c r="D11" s="46">
        <v>47670</v>
      </c>
      <c r="E11" s="46">
        <v>0</v>
      </c>
      <c r="F11" s="46">
        <v>212.28</v>
      </c>
      <c r="G11" s="46">
        <v>47457.72</v>
      </c>
      <c r="H11" s="46">
        <v>593</v>
      </c>
      <c r="I11" s="46">
        <v>3530.4689405232984</v>
      </c>
      <c r="J11" s="46">
        <v>5034.755910784947</v>
      </c>
      <c r="K11" s="46">
        <v>8742.7780680176</v>
      </c>
      <c r="L11" s="46">
        <v>12450.800225250252</v>
      </c>
      <c r="M11" s="46">
        <v>16140.183275340047</v>
      </c>
      <c r="N11" s="46">
        <v>20233.149024464274</v>
      </c>
      <c r="O11" s="46">
        <v>24326.114773588502</v>
      </c>
      <c r="P11" s="46">
        <v>28419.08052271273</v>
      </c>
      <c r="Q11" s="46">
        <v>34765.29368180849</v>
      </c>
      <c r="R11" s="46">
        <v>41111.50684090425</v>
      </c>
      <c r="S11" s="46">
        <v>47457.72000000001</v>
      </c>
      <c r="T11" s="70"/>
    </row>
    <row r="12" spans="1:20" ht="15">
      <c r="A12" s="76"/>
      <c r="B12" s="77"/>
      <c r="C12" s="47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70"/>
    </row>
    <row r="13" spans="1:20" ht="15">
      <c r="A13" s="76"/>
      <c r="B13" s="77"/>
      <c r="C13" s="45" t="s">
        <v>27</v>
      </c>
      <c r="D13" s="67">
        <v>47670</v>
      </c>
      <c r="E13" s="67">
        <v>0</v>
      </c>
      <c r="F13" s="67">
        <v>212.28</v>
      </c>
      <c r="G13" s="67">
        <v>47457.72</v>
      </c>
      <c r="H13" s="67">
        <v>593</v>
      </c>
      <c r="I13" s="67">
        <v>3530.4689405232984</v>
      </c>
      <c r="J13" s="67">
        <v>5034.755910784947</v>
      </c>
      <c r="K13" s="67">
        <v>8742.7780680176</v>
      </c>
      <c r="L13" s="67">
        <v>12450.800225250252</v>
      </c>
      <c r="M13" s="67">
        <v>16140.183275340047</v>
      </c>
      <c r="N13" s="67">
        <v>20233.149024464274</v>
      </c>
      <c r="O13" s="67">
        <v>24326.114773588502</v>
      </c>
      <c r="P13" s="67">
        <v>28419.08052271273</v>
      </c>
      <c r="Q13" s="67">
        <v>34765.29368180849</v>
      </c>
      <c r="R13" s="67">
        <v>41111.50684090425</v>
      </c>
      <c r="S13" s="67">
        <v>47457.72000000001</v>
      </c>
      <c r="T13" s="70"/>
    </row>
    <row r="14" spans="1:20" ht="15">
      <c r="A14" s="76" t="s">
        <v>30</v>
      </c>
      <c r="B14" s="77" t="s">
        <v>31</v>
      </c>
      <c r="C14" s="47" t="s">
        <v>25</v>
      </c>
      <c r="D14" s="46">
        <v>492560958</v>
      </c>
      <c r="E14" s="46">
        <v>160105018</v>
      </c>
      <c r="F14" s="46">
        <v>93084071.59</v>
      </c>
      <c r="G14" s="46">
        <v>239371868.41</v>
      </c>
      <c r="H14" s="46">
        <v>3468199</v>
      </c>
      <c r="I14" s="46">
        <v>5788404.839881139</v>
      </c>
      <c r="J14" s="46">
        <v>11841166.807321709</v>
      </c>
      <c r="K14" s="46">
        <v>33322217.120525464</v>
      </c>
      <c r="L14" s="46">
        <v>54803267.43372922</v>
      </c>
      <c r="M14" s="46">
        <v>76081357.71461155</v>
      </c>
      <c r="N14" s="46">
        <v>97452782.4563368</v>
      </c>
      <c r="O14" s="46">
        <v>118824207.19806205</v>
      </c>
      <c r="P14" s="46">
        <v>140195631.9397873</v>
      </c>
      <c r="Q14" s="46">
        <v>173254377.4298582</v>
      </c>
      <c r="R14" s="46">
        <v>206313122.91992912</v>
      </c>
      <c r="S14" s="46">
        <v>239371868.41000003</v>
      </c>
      <c r="T14" s="70"/>
    </row>
    <row r="15" spans="1:20" ht="15">
      <c r="A15" s="76"/>
      <c r="B15" s="77"/>
      <c r="C15" s="47" t="s">
        <v>26</v>
      </c>
      <c r="D15" s="46">
        <v>77585974</v>
      </c>
      <c r="E15" s="46">
        <v>0</v>
      </c>
      <c r="F15" s="46">
        <v>3511750.5399999996</v>
      </c>
      <c r="G15" s="46">
        <v>74074223.46</v>
      </c>
      <c r="H15" s="46">
        <v>0</v>
      </c>
      <c r="I15" s="46">
        <v>5539702.938818317</v>
      </c>
      <c r="J15" s="46">
        <v>18423718.408227473</v>
      </c>
      <c r="K15" s="46">
        <v>23260607.62237183</v>
      </c>
      <c r="L15" s="46">
        <v>28097496.836516187</v>
      </c>
      <c r="M15" s="46">
        <v>32934386.050660543</v>
      </c>
      <c r="N15" s="46">
        <v>38303971.96239789</v>
      </c>
      <c r="O15" s="46">
        <v>43673557.87413523</v>
      </c>
      <c r="P15" s="46">
        <v>49043163.78587258</v>
      </c>
      <c r="Q15" s="46">
        <v>57386857.01058172</v>
      </c>
      <c r="R15" s="46">
        <v>65730550.235290855</v>
      </c>
      <c r="S15" s="46">
        <v>74074223.46</v>
      </c>
      <c r="T15" s="70"/>
    </row>
    <row r="16" spans="1:20" ht="15">
      <c r="A16" s="76"/>
      <c r="B16" s="77"/>
      <c r="C16" s="45" t="s">
        <v>27</v>
      </c>
      <c r="D16" s="67">
        <v>570146932</v>
      </c>
      <c r="E16" s="67">
        <v>160105018</v>
      </c>
      <c r="F16" s="67">
        <v>96595822.13000001</v>
      </c>
      <c r="G16" s="67">
        <v>313446091.87</v>
      </c>
      <c r="H16" s="67">
        <v>3468199</v>
      </c>
      <c r="I16" s="67">
        <v>11328107.778699456</v>
      </c>
      <c r="J16" s="67">
        <v>30264885.215549182</v>
      </c>
      <c r="K16" s="67">
        <v>56582824.742897294</v>
      </c>
      <c r="L16" s="67">
        <v>82900764.2702454</v>
      </c>
      <c r="M16" s="67">
        <v>109015743.76527208</v>
      </c>
      <c r="N16" s="67">
        <v>135756754.41873467</v>
      </c>
      <c r="O16" s="67">
        <v>162497765.0721973</v>
      </c>
      <c r="P16" s="67">
        <v>189238795.72565988</v>
      </c>
      <c r="Q16" s="67">
        <v>230641234.44043994</v>
      </c>
      <c r="R16" s="67">
        <v>272043673.15522</v>
      </c>
      <c r="S16" s="67">
        <v>313446091.87</v>
      </c>
      <c r="T16" s="70"/>
    </row>
    <row r="17" spans="1:20" ht="15">
      <c r="A17" s="76" t="s">
        <v>32</v>
      </c>
      <c r="B17" s="77" t="s">
        <v>33</v>
      </c>
      <c r="C17" s="47" t="s">
        <v>25</v>
      </c>
      <c r="D17" s="46">
        <v>11728639</v>
      </c>
      <c r="E17" s="46">
        <v>0</v>
      </c>
      <c r="F17" s="46">
        <v>115816.81</v>
      </c>
      <c r="G17" s="46">
        <v>11612822.19</v>
      </c>
      <c r="H17" s="46">
        <v>148033</v>
      </c>
      <c r="I17" s="46">
        <v>868100.7197321143</v>
      </c>
      <c r="J17" s="46">
        <v>1043768.6395981717</v>
      </c>
      <c r="K17" s="46">
        <v>1982989.063148344</v>
      </c>
      <c r="L17" s="46">
        <v>2922209.486698516</v>
      </c>
      <c r="M17" s="46">
        <v>3842974.02167726</v>
      </c>
      <c r="N17" s="46">
        <v>4862434.226650516</v>
      </c>
      <c r="O17" s="46">
        <v>5881894.431623772</v>
      </c>
      <c r="P17" s="46">
        <v>6901354.636597028</v>
      </c>
      <c r="Q17" s="46">
        <v>8471843.821064686</v>
      </c>
      <c r="R17" s="46">
        <v>10042333.005532345</v>
      </c>
      <c r="S17" s="46">
        <v>11612822.190000003</v>
      </c>
      <c r="T17" s="70"/>
    </row>
    <row r="18" spans="1:20" ht="15">
      <c r="A18" s="76"/>
      <c r="B18" s="77"/>
      <c r="C18" s="47" t="s">
        <v>26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70"/>
    </row>
    <row r="19" spans="1:20" ht="15">
      <c r="A19" s="76"/>
      <c r="B19" s="77"/>
      <c r="C19" s="45" t="s">
        <v>27</v>
      </c>
      <c r="D19" s="67">
        <v>11728639</v>
      </c>
      <c r="E19" s="67">
        <v>0</v>
      </c>
      <c r="F19" s="67">
        <v>115816.81</v>
      </c>
      <c r="G19" s="67">
        <v>11612822.19</v>
      </c>
      <c r="H19" s="67">
        <v>148033</v>
      </c>
      <c r="I19" s="67">
        <v>868100.7197321143</v>
      </c>
      <c r="J19" s="67">
        <v>1043768.6395981717</v>
      </c>
      <c r="K19" s="67">
        <v>1982989.063148344</v>
      </c>
      <c r="L19" s="67">
        <v>2922209.486698516</v>
      </c>
      <c r="M19" s="67">
        <v>3842974.02167726</v>
      </c>
      <c r="N19" s="67">
        <v>4862434.226650516</v>
      </c>
      <c r="O19" s="67">
        <v>5881894.431623772</v>
      </c>
      <c r="P19" s="67">
        <v>6901354.636597028</v>
      </c>
      <c r="Q19" s="67">
        <v>8471843.821064686</v>
      </c>
      <c r="R19" s="67">
        <v>10042333.005532345</v>
      </c>
      <c r="S19" s="67">
        <v>11612822.190000003</v>
      </c>
      <c r="T19" s="70"/>
    </row>
    <row r="20" spans="1:20" ht="15">
      <c r="A20" s="76" t="s">
        <v>34</v>
      </c>
      <c r="B20" s="77" t="s">
        <v>35</v>
      </c>
      <c r="C20" s="47" t="s">
        <v>25</v>
      </c>
      <c r="D20" s="46">
        <v>601000</v>
      </c>
      <c r="E20" s="46">
        <v>0</v>
      </c>
      <c r="F20" s="46">
        <v>273311.29</v>
      </c>
      <c r="G20" s="46">
        <v>327688.71</v>
      </c>
      <c r="H20" s="46">
        <v>7513</v>
      </c>
      <c r="I20" s="46">
        <v>24506.47505990856</v>
      </c>
      <c r="J20" s="46">
        <v>27314.025089862836</v>
      </c>
      <c r="K20" s="46">
        <v>54174.532878950304</v>
      </c>
      <c r="L20" s="46">
        <v>81035.04066803778</v>
      </c>
      <c r="M20" s="46">
        <v>107220.85649283954</v>
      </c>
      <c r="N20" s="46">
        <v>136191.49902899453</v>
      </c>
      <c r="O20" s="46">
        <v>165162.14156514953</v>
      </c>
      <c r="P20" s="46">
        <v>194132.78410130454</v>
      </c>
      <c r="Q20" s="46">
        <v>238651.42606753638</v>
      </c>
      <c r="R20" s="46">
        <v>283170.0680337682</v>
      </c>
      <c r="S20" s="46">
        <v>327688.7100000001</v>
      </c>
      <c r="T20" s="70"/>
    </row>
    <row r="21" spans="1:20" ht="15">
      <c r="A21" s="76"/>
      <c r="B21" s="77"/>
      <c r="C21" s="47" t="s">
        <v>26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70"/>
    </row>
    <row r="22" spans="1:20" ht="15">
      <c r="A22" s="76"/>
      <c r="B22" s="77"/>
      <c r="C22" s="45" t="s">
        <v>27</v>
      </c>
      <c r="D22" s="67">
        <v>601000</v>
      </c>
      <c r="E22" s="67">
        <v>0</v>
      </c>
      <c r="F22" s="67">
        <v>273311.29</v>
      </c>
      <c r="G22" s="67">
        <v>327688.71</v>
      </c>
      <c r="H22" s="67">
        <v>7513</v>
      </c>
      <c r="I22" s="67">
        <v>24506.47505990856</v>
      </c>
      <c r="J22" s="67">
        <v>27314.025089862836</v>
      </c>
      <c r="K22" s="67">
        <v>54174.532878950304</v>
      </c>
      <c r="L22" s="67">
        <v>81035.04066803778</v>
      </c>
      <c r="M22" s="67">
        <v>107220.85649283954</v>
      </c>
      <c r="N22" s="67">
        <v>136191.49902899453</v>
      </c>
      <c r="O22" s="67">
        <v>165162.14156514953</v>
      </c>
      <c r="P22" s="67">
        <v>194132.78410130454</v>
      </c>
      <c r="Q22" s="67">
        <v>238651.42606753638</v>
      </c>
      <c r="R22" s="67">
        <v>283170.0680337682</v>
      </c>
      <c r="S22" s="67">
        <v>327688.7100000001</v>
      </c>
      <c r="T22" s="70"/>
    </row>
    <row r="23" spans="1:20" ht="15">
      <c r="A23" s="76" t="s">
        <v>36</v>
      </c>
      <c r="B23" s="77" t="s">
        <v>37</v>
      </c>
      <c r="C23" s="47" t="s">
        <v>25</v>
      </c>
      <c r="D23" s="46">
        <v>486528</v>
      </c>
      <c r="E23" s="46">
        <v>0</v>
      </c>
      <c r="F23" s="46">
        <v>0</v>
      </c>
      <c r="G23" s="46">
        <v>486528</v>
      </c>
      <c r="H23" s="46">
        <v>394</v>
      </c>
      <c r="I23" s="46">
        <v>36385.40460532556</v>
      </c>
      <c r="J23" s="46">
        <v>82795.15440798833</v>
      </c>
      <c r="K23" s="46">
        <v>118028.43518257425</v>
      </c>
      <c r="L23" s="46">
        <v>153261.71595716017</v>
      </c>
      <c r="M23" s="46">
        <v>188367.6429817461</v>
      </c>
      <c r="N23" s="46">
        <v>227320.275075119</v>
      </c>
      <c r="O23" s="46">
        <v>266272.9071684919</v>
      </c>
      <c r="P23" s="46">
        <v>305225.53926186485</v>
      </c>
      <c r="Q23" s="46">
        <v>365659.69284124323</v>
      </c>
      <c r="R23" s="46">
        <v>426093.8464206216</v>
      </c>
      <c r="S23" s="46">
        <v>486528</v>
      </c>
      <c r="T23" s="70"/>
    </row>
    <row r="24" spans="1:20" ht="15">
      <c r="A24" s="76"/>
      <c r="B24" s="77"/>
      <c r="C24" s="47" t="s">
        <v>26</v>
      </c>
      <c r="D24" s="46">
        <v>41050104</v>
      </c>
      <c r="E24" s="46">
        <v>0</v>
      </c>
      <c r="F24" s="46">
        <v>0</v>
      </c>
      <c r="G24" s="46">
        <v>41050104</v>
      </c>
      <c r="H24" s="46">
        <v>0</v>
      </c>
      <c r="I24" s="46">
        <v>18025052</v>
      </c>
      <c r="J24" s="46">
        <v>27065609</v>
      </c>
      <c r="K24" s="46">
        <v>28281077.899192546</v>
      </c>
      <c r="L24" s="46">
        <v>29496546.79838509</v>
      </c>
      <c r="M24" s="46">
        <v>30712015.697577637</v>
      </c>
      <c r="N24" s="46">
        <v>32061346.695800196</v>
      </c>
      <c r="O24" s="46">
        <v>33410677.694022756</v>
      </c>
      <c r="P24" s="46">
        <v>34760008.69224532</v>
      </c>
      <c r="Q24" s="46">
        <v>36856707.12816355</v>
      </c>
      <c r="R24" s="46">
        <v>38953405.56408177</v>
      </c>
      <c r="S24" s="46">
        <v>41050104</v>
      </c>
      <c r="T24" s="70"/>
    </row>
    <row r="25" spans="1:20" ht="15">
      <c r="A25" s="76"/>
      <c r="B25" s="77"/>
      <c r="C25" s="45" t="s">
        <v>27</v>
      </c>
      <c r="D25" s="67">
        <v>41536632</v>
      </c>
      <c r="E25" s="67">
        <v>0</v>
      </c>
      <c r="F25" s="67">
        <v>0</v>
      </c>
      <c r="G25" s="67">
        <v>41536632</v>
      </c>
      <c r="H25" s="67">
        <v>394</v>
      </c>
      <c r="I25" s="67">
        <v>18061437.404605325</v>
      </c>
      <c r="J25" s="67">
        <v>27148404.15440799</v>
      </c>
      <c r="K25" s="67">
        <v>28399106.33437512</v>
      </c>
      <c r="L25" s="67">
        <v>29649808.514342252</v>
      </c>
      <c r="M25" s="67">
        <v>30900383.340559382</v>
      </c>
      <c r="N25" s="67">
        <v>32288666.970875315</v>
      </c>
      <c r="O25" s="67">
        <v>33676950.601191245</v>
      </c>
      <c r="P25" s="67">
        <v>35065234.23150718</v>
      </c>
      <c r="Q25" s="67">
        <v>37222366.82100479</v>
      </c>
      <c r="R25" s="67">
        <v>39379499.4105024</v>
      </c>
      <c r="S25" s="67">
        <v>41536632</v>
      </c>
      <c r="T25" s="70"/>
    </row>
    <row r="26" spans="1:20" ht="15">
      <c r="A26" s="76" t="s">
        <v>38</v>
      </c>
      <c r="B26" s="77" t="s">
        <v>39</v>
      </c>
      <c r="C26" s="47" t="s">
        <v>25</v>
      </c>
      <c r="D26" s="46">
        <v>52609</v>
      </c>
      <c r="E26" s="46">
        <v>100</v>
      </c>
      <c r="F26" s="46">
        <v>9236.91</v>
      </c>
      <c r="G26" s="46">
        <v>43272.09</v>
      </c>
      <c r="H26" s="46">
        <v>2706</v>
      </c>
      <c r="I26" s="46">
        <v>6448.3718181818185</v>
      </c>
      <c r="J26" s="46">
        <v>9393.291136363638</v>
      </c>
      <c r="K26" s="46">
        <v>13198.571704545455</v>
      </c>
      <c r="L26" s="46">
        <v>17003.852272727272</v>
      </c>
      <c r="M26" s="46">
        <v>20756.457662337663</v>
      </c>
      <c r="N26" s="46">
        <v>24509.063051948055</v>
      </c>
      <c r="O26" s="46">
        <v>28261.668441558446</v>
      </c>
      <c r="P26" s="46">
        <v>32014.273831168837</v>
      </c>
      <c r="Q26" s="46">
        <v>35766.87922077923</v>
      </c>
      <c r="R26" s="46">
        <v>39519.48461038962</v>
      </c>
      <c r="S26" s="46">
        <v>43272.09000000001</v>
      </c>
      <c r="T26" s="70"/>
    </row>
    <row r="27" spans="1:20" ht="15">
      <c r="A27" s="76"/>
      <c r="B27" s="77"/>
      <c r="C27" s="47" t="s">
        <v>26</v>
      </c>
      <c r="D27" s="46">
        <v>4800000</v>
      </c>
      <c r="E27" s="46">
        <v>0</v>
      </c>
      <c r="F27" s="46">
        <v>9152</v>
      </c>
      <c r="G27" s="46">
        <v>4790848</v>
      </c>
      <c r="H27" s="46">
        <v>200000</v>
      </c>
      <c r="I27" s="46">
        <v>500000</v>
      </c>
      <c r="J27" s="46">
        <v>660949.3797436573</v>
      </c>
      <c r="K27" s="46">
        <v>1019901.0258097488</v>
      </c>
      <c r="L27" s="46">
        <v>1378852.6718758403</v>
      </c>
      <c r="M27" s="46">
        <v>1737804.3179419318</v>
      </c>
      <c r="N27" s="46">
        <v>2136288.462473452</v>
      </c>
      <c r="O27" s="46">
        <v>2534772.607004972</v>
      </c>
      <c r="P27" s="46">
        <v>2933256.7515364923</v>
      </c>
      <c r="Q27" s="46">
        <v>3552453.501024328</v>
      </c>
      <c r="R27" s="46">
        <v>4171650.250512164</v>
      </c>
      <c r="S27" s="46">
        <v>4790848</v>
      </c>
      <c r="T27" s="70"/>
    </row>
    <row r="28" spans="1:20" ht="15">
      <c r="A28" s="76"/>
      <c r="B28" s="77"/>
      <c r="C28" s="45" t="s">
        <v>27</v>
      </c>
      <c r="D28" s="67">
        <v>4852609</v>
      </c>
      <c r="E28" s="67">
        <v>100</v>
      </c>
      <c r="F28" s="67">
        <v>18388.91</v>
      </c>
      <c r="G28" s="67">
        <v>4834120.09</v>
      </c>
      <c r="H28" s="67">
        <v>202706</v>
      </c>
      <c r="I28" s="67">
        <v>506448.3718181818</v>
      </c>
      <c r="J28" s="67">
        <v>670342.670880021</v>
      </c>
      <c r="K28" s="67">
        <v>1033099.5975142942</v>
      </c>
      <c r="L28" s="67">
        <v>1395856.5241485676</v>
      </c>
      <c r="M28" s="67">
        <v>1758560.7756042695</v>
      </c>
      <c r="N28" s="67">
        <v>2160797.5255254</v>
      </c>
      <c r="O28" s="67">
        <v>2563034.2754465304</v>
      </c>
      <c r="P28" s="67">
        <v>2965271.025367661</v>
      </c>
      <c r="Q28" s="67">
        <v>3588220.380245107</v>
      </c>
      <c r="R28" s="67">
        <v>4211169.735122554</v>
      </c>
      <c r="S28" s="67">
        <v>4834120.09</v>
      </c>
      <c r="T28" s="70"/>
    </row>
    <row r="29" spans="1:20" ht="15">
      <c r="A29" s="76" t="s">
        <v>40</v>
      </c>
      <c r="B29" s="77" t="s">
        <v>41</v>
      </c>
      <c r="C29" s="47" t="s">
        <v>25</v>
      </c>
      <c r="D29" s="46">
        <v>31986125</v>
      </c>
      <c r="E29" s="46">
        <v>100000</v>
      </c>
      <c r="F29" s="46">
        <v>5255763.67</v>
      </c>
      <c r="G29" s="46">
        <v>26630361.33</v>
      </c>
      <c r="H29" s="46">
        <v>398577</v>
      </c>
      <c r="I29" s="46">
        <v>991573.9110145059</v>
      </c>
      <c r="J29" s="46">
        <v>1666157.624021759</v>
      </c>
      <c r="K29" s="46">
        <v>3774633.6695912722</v>
      </c>
      <c r="L29" s="46">
        <v>5883109.715160785</v>
      </c>
      <c r="M29" s="46">
        <v>7968642.671980298</v>
      </c>
      <c r="N29" s="46">
        <v>10280490.84596055</v>
      </c>
      <c r="O29" s="46">
        <v>12592339.019940803</v>
      </c>
      <c r="P29" s="46">
        <v>14904187.193921056</v>
      </c>
      <c r="Q29" s="46">
        <v>18979578.572614037</v>
      </c>
      <c r="R29" s="46">
        <v>23054969.951307017</v>
      </c>
      <c r="S29" s="46">
        <v>26630361.33</v>
      </c>
      <c r="T29" s="70"/>
    </row>
    <row r="30" spans="1:20" ht="15">
      <c r="A30" s="76"/>
      <c r="B30" s="77"/>
      <c r="C30" s="47" t="s">
        <v>26</v>
      </c>
      <c r="D30" s="46">
        <v>23247374</v>
      </c>
      <c r="E30" s="46">
        <v>0</v>
      </c>
      <c r="F30" s="46">
        <v>76891.78</v>
      </c>
      <c r="G30" s="46">
        <v>23170482.22</v>
      </c>
      <c r="H30" s="46">
        <v>0</v>
      </c>
      <c r="I30" s="46">
        <v>1732823.949444229</v>
      </c>
      <c r="J30" s="46">
        <v>2599235.9241663436</v>
      </c>
      <c r="K30" s="46">
        <v>4387195.181092889</v>
      </c>
      <c r="L30" s="46">
        <v>6175154.438019434</v>
      </c>
      <c r="M30" s="46">
        <v>7963113.69494598</v>
      </c>
      <c r="N30" s="46">
        <v>9947984.764309369</v>
      </c>
      <c r="O30" s="46">
        <v>11932855.833672758</v>
      </c>
      <c r="P30" s="46">
        <v>13917726.903036147</v>
      </c>
      <c r="Q30" s="46">
        <v>17001978.67535743</v>
      </c>
      <c r="R30" s="46">
        <v>20086230.447678715</v>
      </c>
      <c r="S30" s="46">
        <v>23170482.22</v>
      </c>
      <c r="T30" s="70"/>
    </row>
    <row r="31" spans="1:20" ht="15">
      <c r="A31" s="76"/>
      <c r="B31" s="77"/>
      <c r="C31" s="45" t="s">
        <v>27</v>
      </c>
      <c r="D31" s="67">
        <v>55233499</v>
      </c>
      <c r="E31" s="67">
        <v>100000</v>
      </c>
      <c r="F31" s="67">
        <v>5332655.45</v>
      </c>
      <c r="G31" s="67">
        <v>49800843.55</v>
      </c>
      <c r="H31" s="67">
        <v>398577</v>
      </c>
      <c r="I31" s="67">
        <v>2724397.860458735</v>
      </c>
      <c r="J31" s="67">
        <v>4265393.548188102</v>
      </c>
      <c r="K31" s="67">
        <v>8161828.850684161</v>
      </c>
      <c r="L31" s="67">
        <v>12058264.15318022</v>
      </c>
      <c r="M31" s="67">
        <v>15931756.366926279</v>
      </c>
      <c r="N31" s="67">
        <v>20228475.61026992</v>
      </c>
      <c r="O31" s="67">
        <v>24525194.853613563</v>
      </c>
      <c r="P31" s="67">
        <v>28821914.096957203</v>
      </c>
      <c r="Q31" s="67">
        <v>35981557.24797147</v>
      </c>
      <c r="R31" s="67">
        <v>43141200.39898573</v>
      </c>
      <c r="S31" s="67">
        <v>49800843.55</v>
      </c>
      <c r="T31" s="70"/>
    </row>
    <row r="32" spans="1:20" ht="15">
      <c r="A32" s="76" t="s">
        <v>42</v>
      </c>
      <c r="B32" s="77" t="s">
        <v>43</v>
      </c>
      <c r="C32" s="47" t="s">
        <v>25</v>
      </c>
      <c r="D32" s="46">
        <v>1644894</v>
      </c>
      <c r="E32" s="46">
        <v>848000</v>
      </c>
      <c r="F32" s="46">
        <v>24664</v>
      </c>
      <c r="G32" s="46">
        <v>772230</v>
      </c>
      <c r="H32" s="46">
        <v>42281</v>
      </c>
      <c r="I32" s="46">
        <v>79751.8683372191</v>
      </c>
      <c r="J32" s="46">
        <v>111014.6875058287</v>
      </c>
      <c r="K32" s="46">
        <v>168493.96779014118</v>
      </c>
      <c r="L32" s="46">
        <v>225973.24807445367</v>
      </c>
      <c r="M32" s="46">
        <v>283444.44871590903</v>
      </c>
      <c r="N32" s="46">
        <v>347243.361668412</v>
      </c>
      <c r="O32" s="46">
        <v>411042.27462091495</v>
      </c>
      <c r="P32" s="46">
        <v>474841.1875734179</v>
      </c>
      <c r="Q32" s="46">
        <v>573971.4583822787</v>
      </c>
      <c r="R32" s="46">
        <v>673101.7291911395</v>
      </c>
      <c r="S32" s="46">
        <v>772230.0000000002</v>
      </c>
      <c r="T32" s="70"/>
    </row>
    <row r="33" spans="1:20" ht="15">
      <c r="A33" s="76"/>
      <c r="B33" s="77"/>
      <c r="C33" s="47" t="s">
        <v>26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70"/>
    </row>
    <row r="34" spans="1:20" ht="15">
      <c r="A34" s="76"/>
      <c r="B34" s="77"/>
      <c r="C34" s="45" t="s">
        <v>27</v>
      </c>
      <c r="D34" s="67">
        <v>1644894</v>
      </c>
      <c r="E34" s="67">
        <v>848000</v>
      </c>
      <c r="F34" s="67">
        <v>24664</v>
      </c>
      <c r="G34" s="67">
        <v>772230</v>
      </c>
      <c r="H34" s="67">
        <v>42281</v>
      </c>
      <c r="I34" s="67">
        <v>79751.8683372191</v>
      </c>
      <c r="J34" s="67">
        <v>111014.6875058287</v>
      </c>
      <c r="K34" s="67">
        <v>168493.96779014118</v>
      </c>
      <c r="L34" s="67">
        <v>225973.24807445367</v>
      </c>
      <c r="M34" s="67">
        <v>283444.44871590903</v>
      </c>
      <c r="N34" s="67">
        <v>347243.361668412</v>
      </c>
      <c r="O34" s="67">
        <v>411042.27462091495</v>
      </c>
      <c r="P34" s="67">
        <v>474841.1875734179</v>
      </c>
      <c r="Q34" s="67">
        <v>573971.4583822787</v>
      </c>
      <c r="R34" s="67">
        <v>673101.7291911395</v>
      </c>
      <c r="S34" s="67">
        <v>772230.0000000002</v>
      </c>
      <c r="T34" s="70"/>
    </row>
    <row r="35" spans="1:20" ht="15">
      <c r="A35" s="76" t="s">
        <v>44</v>
      </c>
      <c r="B35" s="77" t="s">
        <v>45</v>
      </c>
      <c r="C35" s="47" t="s">
        <v>25</v>
      </c>
      <c r="D35" s="46">
        <v>15387999</v>
      </c>
      <c r="E35" s="46">
        <v>0</v>
      </c>
      <c r="F35" s="46">
        <v>0</v>
      </c>
      <c r="G35" s="46">
        <v>15387999</v>
      </c>
      <c r="H35" s="46">
        <v>117350</v>
      </c>
      <c r="I35" s="46">
        <v>555512.7356544274</v>
      </c>
      <c r="J35" s="46">
        <v>5157893.450981641</v>
      </c>
      <c r="K35" s="46">
        <v>8968190.437963571</v>
      </c>
      <c r="L35" s="46">
        <v>9717670.424945503</v>
      </c>
      <c r="M35" s="46">
        <v>10468314.936748862</v>
      </c>
      <c r="N35" s="46">
        <v>11285913.01663944</v>
      </c>
      <c r="O35" s="46">
        <v>12044489.096530017</v>
      </c>
      <c r="P35" s="46">
        <v>12811065.176420594</v>
      </c>
      <c r="Q35" s="46">
        <v>13579640.82761373</v>
      </c>
      <c r="R35" s="46">
        <v>14338216.478806866</v>
      </c>
      <c r="S35" s="46">
        <v>15387999.000000002</v>
      </c>
      <c r="T35" s="70"/>
    </row>
    <row r="36" spans="1:20" ht="15">
      <c r="A36" s="76"/>
      <c r="B36" s="77"/>
      <c r="C36" s="47" t="s">
        <v>26</v>
      </c>
      <c r="D36" s="46">
        <v>21232822</v>
      </c>
      <c r="E36" s="46">
        <v>0</v>
      </c>
      <c r="F36" s="46">
        <v>8159056.469999999</v>
      </c>
      <c r="G36" s="46">
        <v>13073765.530000001</v>
      </c>
      <c r="H36" s="46">
        <v>0</v>
      </c>
      <c r="I36" s="46">
        <v>977732.5221245408</v>
      </c>
      <c r="J36" s="46">
        <v>2222598.783186811</v>
      </c>
      <c r="K36" s="46">
        <v>3165732.97646986</v>
      </c>
      <c r="L36" s="46">
        <v>4108867.169752909</v>
      </c>
      <c r="M36" s="46">
        <v>5052001.363035958</v>
      </c>
      <c r="N36" s="46">
        <v>6099004.52474225</v>
      </c>
      <c r="O36" s="46">
        <v>7146007.686448542</v>
      </c>
      <c r="P36" s="46">
        <v>8193010.8481548345</v>
      </c>
      <c r="Q36" s="46">
        <v>9819929.075436557</v>
      </c>
      <c r="R36" s="46">
        <v>11446847.30271828</v>
      </c>
      <c r="S36" s="46">
        <v>13073765.530000003</v>
      </c>
      <c r="T36" s="70"/>
    </row>
    <row r="37" spans="1:20" ht="15">
      <c r="A37" s="76"/>
      <c r="B37" s="77"/>
      <c r="C37" s="45" t="s">
        <v>27</v>
      </c>
      <c r="D37" s="67">
        <v>36620821</v>
      </c>
      <c r="E37" s="67">
        <v>0</v>
      </c>
      <c r="F37" s="67">
        <v>8159056.469999999</v>
      </c>
      <c r="G37" s="67">
        <v>28461764.53</v>
      </c>
      <c r="H37" s="67">
        <v>117350</v>
      </c>
      <c r="I37" s="67">
        <v>1533245.2577789682</v>
      </c>
      <c r="J37" s="67">
        <v>7380492.234168452</v>
      </c>
      <c r="K37" s="67">
        <v>12133923.41443343</v>
      </c>
      <c r="L37" s="67">
        <v>13826537.594698412</v>
      </c>
      <c r="M37" s="67">
        <v>15520316.29978482</v>
      </c>
      <c r="N37" s="67">
        <v>17384917.54138169</v>
      </c>
      <c r="O37" s="67">
        <v>19190496.782978557</v>
      </c>
      <c r="P37" s="67">
        <v>21004076.024575427</v>
      </c>
      <c r="Q37" s="67">
        <v>23399569.90305029</v>
      </c>
      <c r="R37" s="67">
        <v>25785063.781525146</v>
      </c>
      <c r="S37" s="67">
        <v>28461764.530000005</v>
      </c>
      <c r="T37" s="70"/>
    </row>
    <row r="38" spans="1:20" ht="15">
      <c r="A38" s="76" t="s">
        <v>46</v>
      </c>
      <c r="B38" s="77" t="s">
        <v>47</v>
      </c>
      <c r="C38" s="47" t="s">
        <v>25</v>
      </c>
      <c r="D38" s="46">
        <v>13148827</v>
      </c>
      <c r="E38" s="46">
        <v>0</v>
      </c>
      <c r="F38" s="46">
        <v>241524.35</v>
      </c>
      <c r="G38" s="46">
        <v>12907302.65</v>
      </c>
      <c r="H38" s="46">
        <v>164360</v>
      </c>
      <c r="I38" s="46">
        <v>965283.4560059046</v>
      </c>
      <c r="J38" s="46">
        <v>1419154.906508857</v>
      </c>
      <c r="K38" s="46">
        <v>2419946.9732740405</v>
      </c>
      <c r="L38" s="46">
        <v>3420739.040039224</v>
      </c>
      <c r="M38" s="46">
        <v>4419476.0869829785</v>
      </c>
      <c r="N38" s="46">
        <v>5527904.435745586</v>
      </c>
      <c r="O38" s="46">
        <v>6636332.784508193</v>
      </c>
      <c r="P38" s="46">
        <v>7744761.1332708</v>
      </c>
      <c r="Q38" s="46">
        <v>9465608.305513866</v>
      </c>
      <c r="R38" s="46">
        <v>11186455.477756932</v>
      </c>
      <c r="S38" s="46">
        <v>12907302.649999999</v>
      </c>
      <c r="T38" s="70"/>
    </row>
    <row r="39" spans="1:20" ht="15">
      <c r="A39" s="76"/>
      <c r="B39" s="77"/>
      <c r="C39" s="47" t="s">
        <v>26</v>
      </c>
      <c r="D39" s="46">
        <v>8337810</v>
      </c>
      <c r="E39" s="46">
        <v>0</v>
      </c>
      <c r="F39" s="46">
        <v>543350.63</v>
      </c>
      <c r="G39" s="46">
        <v>7794459.37</v>
      </c>
      <c r="H39" s="46">
        <v>0</v>
      </c>
      <c r="I39" s="46">
        <v>582915.1823887236</v>
      </c>
      <c r="J39" s="46">
        <v>874372.7735830854</v>
      </c>
      <c r="K39" s="46">
        <v>1475835.2572296322</v>
      </c>
      <c r="L39" s="46">
        <v>2077297.740876179</v>
      </c>
      <c r="M39" s="46">
        <v>2678760.2245227257</v>
      </c>
      <c r="N39" s="46">
        <v>3346463.0698043546</v>
      </c>
      <c r="O39" s="46">
        <v>4014165.9150859835</v>
      </c>
      <c r="P39" s="46">
        <v>4681868.760367612</v>
      </c>
      <c r="Q39" s="46">
        <v>5719398.963578409</v>
      </c>
      <c r="R39" s="46">
        <v>6756929.166789205</v>
      </c>
      <c r="S39" s="46">
        <v>7794459.370000001</v>
      </c>
      <c r="T39" s="70"/>
    </row>
    <row r="40" spans="1:20" ht="15">
      <c r="A40" s="76"/>
      <c r="B40" s="77"/>
      <c r="C40" s="45" t="s">
        <v>27</v>
      </c>
      <c r="D40" s="67">
        <v>21486637</v>
      </c>
      <c r="E40" s="67">
        <v>0</v>
      </c>
      <c r="F40" s="67">
        <v>784874.98</v>
      </c>
      <c r="G40" s="67">
        <v>20701762.02</v>
      </c>
      <c r="H40" s="67">
        <v>164360</v>
      </c>
      <c r="I40" s="67">
        <v>1548198.6383946282</v>
      </c>
      <c r="J40" s="67">
        <v>2293527.680091942</v>
      </c>
      <c r="K40" s="67">
        <v>3895782.2305036727</v>
      </c>
      <c r="L40" s="67">
        <v>5498036.780915403</v>
      </c>
      <c r="M40" s="67">
        <v>7098236.311505704</v>
      </c>
      <c r="N40" s="67">
        <v>8874367.505549941</v>
      </c>
      <c r="O40" s="67">
        <v>10650498.699594177</v>
      </c>
      <c r="P40" s="67">
        <v>12426629.893638413</v>
      </c>
      <c r="Q40" s="67">
        <v>15185007.269092275</v>
      </c>
      <c r="R40" s="67">
        <v>17943384.644546136</v>
      </c>
      <c r="S40" s="67">
        <v>20701762.02</v>
      </c>
      <c r="T40" s="70"/>
    </row>
    <row r="41" spans="1:20" ht="15">
      <c r="A41" s="76" t="s">
        <v>48</v>
      </c>
      <c r="B41" s="77" t="s">
        <v>49</v>
      </c>
      <c r="C41" s="47" t="s">
        <v>25</v>
      </c>
      <c r="D41" s="46">
        <v>3184603</v>
      </c>
      <c r="E41" s="46">
        <v>0</v>
      </c>
      <c r="F41" s="46">
        <v>122800.79</v>
      </c>
      <c r="G41" s="46">
        <v>3061802.21</v>
      </c>
      <c r="H41" s="46">
        <v>39808</v>
      </c>
      <c r="I41" s="46">
        <v>228979.44667589525</v>
      </c>
      <c r="J41" s="46">
        <v>314389.2325138429</v>
      </c>
      <c r="K41" s="46">
        <v>555501.0451066984</v>
      </c>
      <c r="L41" s="46">
        <v>796612.857699554</v>
      </c>
      <c r="M41" s="46">
        <v>1035647.5318995523</v>
      </c>
      <c r="N41" s="46">
        <v>1300702.597767266</v>
      </c>
      <c r="O41" s="46">
        <v>1565757.6636349796</v>
      </c>
      <c r="P41" s="46">
        <v>1830812.7295026933</v>
      </c>
      <c r="Q41" s="46">
        <v>2241142.556335129</v>
      </c>
      <c r="R41" s="46">
        <v>2651472.3831675644</v>
      </c>
      <c r="S41" s="46">
        <v>3061802.21</v>
      </c>
      <c r="T41" s="70"/>
    </row>
    <row r="42" spans="1:20" ht="15">
      <c r="A42" s="76"/>
      <c r="B42" s="77"/>
      <c r="C42" s="47" t="s">
        <v>26</v>
      </c>
      <c r="D42" s="46">
        <v>3650000</v>
      </c>
      <c r="E42" s="46">
        <v>0</v>
      </c>
      <c r="F42" s="46">
        <v>302194.20999999996</v>
      </c>
      <c r="G42" s="46">
        <v>3347805.79</v>
      </c>
      <c r="H42" s="46">
        <v>0</v>
      </c>
      <c r="I42" s="46">
        <v>250368.46432107003</v>
      </c>
      <c r="J42" s="46">
        <v>375552.69648160506</v>
      </c>
      <c r="K42" s="46">
        <v>633887.4301219819</v>
      </c>
      <c r="L42" s="46">
        <v>892222.1637623587</v>
      </c>
      <c r="M42" s="46">
        <v>1150556.8974027354</v>
      </c>
      <c r="N42" s="46">
        <v>1437342.5928977793</v>
      </c>
      <c r="O42" s="46">
        <v>1724128.2883928232</v>
      </c>
      <c r="P42" s="46">
        <v>2010913.983887867</v>
      </c>
      <c r="Q42" s="46">
        <v>2456544.5859252447</v>
      </c>
      <c r="R42" s="46">
        <v>2902175.1879626224</v>
      </c>
      <c r="S42" s="46">
        <v>3347805.79</v>
      </c>
      <c r="T42" s="70"/>
    </row>
    <row r="43" spans="1:20" ht="15">
      <c r="A43" s="76"/>
      <c r="B43" s="77"/>
      <c r="C43" s="45" t="s">
        <v>27</v>
      </c>
      <c r="D43" s="67">
        <v>6834603</v>
      </c>
      <c r="E43" s="67">
        <v>0</v>
      </c>
      <c r="F43" s="67">
        <v>424994.99999999994</v>
      </c>
      <c r="G43" s="67">
        <v>6409608</v>
      </c>
      <c r="H43" s="67">
        <v>39808</v>
      </c>
      <c r="I43" s="67">
        <v>479347.91099696525</v>
      </c>
      <c r="J43" s="67">
        <v>689941.9289954479</v>
      </c>
      <c r="K43" s="67">
        <v>1189388.4752286803</v>
      </c>
      <c r="L43" s="67">
        <v>1688835.0214619127</v>
      </c>
      <c r="M43" s="67">
        <v>2186204.4293022878</v>
      </c>
      <c r="N43" s="67">
        <v>2738045.1906650453</v>
      </c>
      <c r="O43" s="67">
        <v>3289885.952027803</v>
      </c>
      <c r="P43" s="67">
        <v>3841726.7133905604</v>
      </c>
      <c r="Q43" s="67">
        <v>4697687.142260374</v>
      </c>
      <c r="R43" s="67">
        <v>5553647.571130186</v>
      </c>
      <c r="S43" s="67">
        <v>6409608</v>
      </c>
      <c r="T43" s="70"/>
    </row>
    <row r="44" spans="1:20" ht="15">
      <c r="A44" s="76" t="s">
        <v>50</v>
      </c>
      <c r="B44" s="77" t="s">
        <v>51</v>
      </c>
      <c r="C44" s="47" t="s">
        <v>25</v>
      </c>
      <c r="D44" s="46">
        <v>21471145</v>
      </c>
      <c r="E44" s="46">
        <v>0</v>
      </c>
      <c r="F44" s="46">
        <v>490777.92</v>
      </c>
      <c r="G44" s="46">
        <v>20980367.08</v>
      </c>
      <c r="H44" s="46">
        <v>268389</v>
      </c>
      <c r="I44" s="46">
        <v>1069034.3515153343</v>
      </c>
      <c r="J44" s="46">
        <v>1333514.3822730016</v>
      </c>
      <c r="K44" s="46">
        <v>3039145.411563824</v>
      </c>
      <c r="L44" s="46">
        <v>4744776.440854646</v>
      </c>
      <c r="M44" s="46">
        <v>6413261.959788326</v>
      </c>
      <c r="N44" s="46">
        <v>8260046.836848748</v>
      </c>
      <c r="O44" s="46">
        <v>10106831.71390917</v>
      </c>
      <c r="P44" s="46">
        <v>11953616.590969592</v>
      </c>
      <c r="Q44" s="46">
        <v>14795866.753979728</v>
      </c>
      <c r="R44" s="46">
        <v>17638116.916989863</v>
      </c>
      <c r="S44" s="46">
        <v>20980367.08</v>
      </c>
      <c r="T44" s="70"/>
    </row>
    <row r="45" spans="1:20" ht="15">
      <c r="A45" s="76"/>
      <c r="B45" s="77"/>
      <c r="C45" s="47" t="s">
        <v>26</v>
      </c>
      <c r="D45" s="46">
        <v>4377623</v>
      </c>
      <c r="E45" s="46">
        <v>0</v>
      </c>
      <c r="F45" s="46">
        <v>0</v>
      </c>
      <c r="G45" s="46">
        <v>4377623</v>
      </c>
      <c r="H45" s="46">
        <v>0</v>
      </c>
      <c r="I45" s="46">
        <v>327384.2082358653</v>
      </c>
      <c r="J45" s="46">
        <v>491076.31235379796</v>
      </c>
      <c r="K45" s="46">
        <v>828877.2908517136</v>
      </c>
      <c r="L45" s="46">
        <v>1166678.2693496293</v>
      </c>
      <c r="M45" s="46">
        <v>1504479.247847545</v>
      </c>
      <c r="N45" s="46">
        <v>1879482.9772813544</v>
      </c>
      <c r="O45" s="46">
        <v>2254486.706715164</v>
      </c>
      <c r="P45" s="46">
        <v>2629490.436148973</v>
      </c>
      <c r="Q45" s="46">
        <v>3212201.290765982</v>
      </c>
      <c r="R45" s="46">
        <v>3794912.145382991</v>
      </c>
      <c r="S45" s="46">
        <v>4377623</v>
      </c>
      <c r="T45" s="70"/>
    </row>
    <row r="46" spans="1:20" ht="15">
      <c r="A46" s="76"/>
      <c r="B46" s="77"/>
      <c r="C46" s="45" t="s">
        <v>27</v>
      </c>
      <c r="D46" s="67">
        <v>25848768</v>
      </c>
      <c r="E46" s="67">
        <v>0</v>
      </c>
      <c r="F46" s="67">
        <v>490777.92</v>
      </c>
      <c r="G46" s="67">
        <v>25357990.08</v>
      </c>
      <c r="H46" s="67">
        <v>268389</v>
      </c>
      <c r="I46" s="67">
        <v>1396418.5597511996</v>
      </c>
      <c r="J46" s="67">
        <v>1824590.6946267996</v>
      </c>
      <c r="K46" s="67">
        <v>3868022.7024155376</v>
      </c>
      <c r="L46" s="67">
        <v>5911454.710204275</v>
      </c>
      <c r="M46" s="67">
        <v>7917741.207635871</v>
      </c>
      <c r="N46" s="67">
        <v>10139529.814130101</v>
      </c>
      <c r="O46" s="67">
        <v>12361318.420624334</v>
      </c>
      <c r="P46" s="67">
        <v>14583107.027118566</v>
      </c>
      <c r="Q46" s="67">
        <v>18008068.04474571</v>
      </c>
      <c r="R46" s="67">
        <v>21433029.062372856</v>
      </c>
      <c r="S46" s="67">
        <v>25357990.08</v>
      </c>
      <c r="T46" s="70"/>
    </row>
    <row r="47" spans="1:20" ht="15">
      <c r="A47" s="76" t="s">
        <v>52</v>
      </c>
      <c r="B47" s="77" t="s">
        <v>53</v>
      </c>
      <c r="C47" s="47" t="s">
        <v>25</v>
      </c>
      <c r="D47" s="46">
        <v>36805813</v>
      </c>
      <c r="E47" s="46">
        <v>1030000</v>
      </c>
      <c r="F47" s="46">
        <v>6992115.970000001</v>
      </c>
      <c r="G47" s="46">
        <v>28783697.03</v>
      </c>
      <c r="H47" s="46">
        <v>447198</v>
      </c>
      <c r="I47" s="46">
        <v>2152612.927670468</v>
      </c>
      <c r="J47" s="46">
        <v>2905476.8965057028</v>
      </c>
      <c r="K47" s="46">
        <v>5180489.136192959</v>
      </c>
      <c r="L47" s="46">
        <v>7455501.375880215</v>
      </c>
      <c r="M47" s="46">
        <v>9707410.580210328</v>
      </c>
      <c r="N47" s="46">
        <v>12203934.88995754</v>
      </c>
      <c r="O47" s="46">
        <v>14700459.199704751</v>
      </c>
      <c r="P47" s="46">
        <v>17196983.509451963</v>
      </c>
      <c r="Q47" s="46">
        <v>21059221.349634644</v>
      </c>
      <c r="R47" s="46">
        <v>24921459.189817324</v>
      </c>
      <c r="S47" s="46">
        <v>28783697.030000005</v>
      </c>
      <c r="T47" s="70"/>
    </row>
    <row r="48" spans="1:20" ht="15">
      <c r="A48" s="76"/>
      <c r="B48" s="77"/>
      <c r="C48" s="47" t="s">
        <v>26</v>
      </c>
      <c r="D48" s="46">
        <v>22553883</v>
      </c>
      <c r="E48" s="46">
        <v>0</v>
      </c>
      <c r="F48" s="46">
        <v>1144104.08</v>
      </c>
      <c r="G48" s="46">
        <v>21409778.92</v>
      </c>
      <c r="H48" s="46">
        <v>0</v>
      </c>
      <c r="I48" s="46">
        <v>490288.1758081817</v>
      </c>
      <c r="J48" s="46">
        <v>735432.2637122725</v>
      </c>
      <c r="K48" s="46">
        <v>2532352.535504682</v>
      </c>
      <c r="L48" s="46">
        <v>4329272.807297092</v>
      </c>
      <c r="M48" s="46">
        <v>6126193.079089502</v>
      </c>
      <c r="N48" s="46">
        <v>8121012.059229093</v>
      </c>
      <c r="O48" s="46">
        <v>10115831.039368683</v>
      </c>
      <c r="P48" s="46">
        <v>12110650.019508274</v>
      </c>
      <c r="Q48" s="46">
        <v>15210359.653005516</v>
      </c>
      <c r="R48" s="46">
        <v>18310069.286502756</v>
      </c>
      <c r="S48" s="46">
        <v>21409778.919999998</v>
      </c>
      <c r="T48" s="70"/>
    </row>
    <row r="49" spans="1:20" ht="15">
      <c r="A49" s="76"/>
      <c r="B49" s="77"/>
      <c r="C49" s="45" t="s">
        <v>27</v>
      </c>
      <c r="D49" s="67">
        <v>59359696</v>
      </c>
      <c r="E49" s="67">
        <v>1030000</v>
      </c>
      <c r="F49" s="67">
        <v>8136220.050000001</v>
      </c>
      <c r="G49" s="67">
        <v>50193475.95</v>
      </c>
      <c r="H49" s="67">
        <v>447198</v>
      </c>
      <c r="I49" s="67">
        <v>2642901.1034786496</v>
      </c>
      <c r="J49" s="67">
        <v>3640909.1602179753</v>
      </c>
      <c r="K49" s="67">
        <v>7712841.671697641</v>
      </c>
      <c r="L49" s="67">
        <v>11784774.183177307</v>
      </c>
      <c r="M49" s="67">
        <v>15833603.65929983</v>
      </c>
      <c r="N49" s="67">
        <v>20324946.94918663</v>
      </c>
      <c r="O49" s="67">
        <v>24816290.239073433</v>
      </c>
      <c r="P49" s="67">
        <v>29307633.528960235</v>
      </c>
      <c r="Q49" s="67">
        <v>36269581.00264016</v>
      </c>
      <c r="R49" s="67">
        <v>43231528.47632008</v>
      </c>
      <c r="S49" s="67">
        <v>50193475.95</v>
      </c>
      <c r="T49" s="70"/>
    </row>
    <row r="50" spans="1:20" ht="15">
      <c r="A50" s="76" t="s">
        <v>54</v>
      </c>
      <c r="B50" s="77" t="s">
        <v>55</v>
      </c>
      <c r="C50" s="47" t="s">
        <v>25</v>
      </c>
      <c r="D50" s="46">
        <v>5779658</v>
      </c>
      <c r="E50" s="46">
        <v>0</v>
      </c>
      <c r="F50" s="46">
        <v>485808.38</v>
      </c>
      <c r="G50" s="46">
        <v>5293849.62</v>
      </c>
      <c r="H50" s="46">
        <v>72248</v>
      </c>
      <c r="I50" s="46">
        <v>395918.4460427312</v>
      </c>
      <c r="J50" s="46">
        <v>589237.1265640968</v>
      </c>
      <c r="K50" s="46">
        <v>998510.7566760671</v>
      </c>
      <c r="L50" s="46">
        <v>1407784.3867880374</v>
      </c>
      <c r="M50" s="46">
        <v>1816726.5495785791</v>
      </c>
      <c r="N50" s="46">
        <v>2270657.721880351</v>
      </c>
      <c r="O50" s="46">
        <v>2724588.8941821232</v>
      </c>
      <c r="P50" s="46">
        <v>3178520.0664838953</v>
      </c>
      <c r="Q50" s="46">
        <v>3883629.917655931</v>
      </c>
      <c r="R50" s="46">
        <v>4588739.768827966</v>
      </c>
      <c r="S50" s="46">
        <v>5293849.620000002</v>
      </c>
      <c r="T50" s="70"/>
    </row>
    <row r="51" spans="1:20" ht="15">
      <c r="A51" s="76"/>
      <c r="B51" s="77"/>
      <c r="C51" s="47" t="s">
        <v>26</v>
      </c>
      <c r="D51" s="46">
        <v>107032</v>
      </c>
      <c r="E51" s="46">
        <v>0</v>
      </c>
      <c r="F51" s="46">
        <v>0</v>
      </c>
      <c r="G51" s="46">
        <v>107032</v>
      </c>
      <c r="H51" s="46">
        <v>0</v>
      </c>
      <c r="I51" s="46">
        <v>8004.477904081995</v>
      </c>
      <c r="J51" s="46">
        <v>107032.71685612299</v>
      </c>
      <c r="K51" s="46">
        <v>107032.88269351669</v>
      </c>
      <c r="L51" s="46">
        <v>107033.04853091038</v>
      </c>
      <c r="M51" s="46">
        <v>107033.21436830408</v>
      </c>
      <c r="N51" s="46">
        <v>107033.27996752528</v>
      </c>
      <c r="O51" s="46">
        <v>107033.34556674647</v>
      </c>
      <c r="P51" s="46">
        <v>107033.41116596767</v>
      </c>
      <c r="Q51" s="46">
        <v>107033.41411064513</v>
      </c>
      <c r="R51" s="46">
        <v>107033.41705532258</v>
      </c>
      <c r="S51" s="46">
        <v>107033.42000000004</v>
      </c>
      <c r="T51" s="70"/>
    </row>
    <row r="52" spans="1:20" ht="15">
      <c r="A52" s="76"/>
      <c r="B52" s="77"/>
      <c r="C52" s="45" t="s">
        <v>27</v>
      </c>
      <c r="D52" s="67">
        <v>5886690</v>
      </c>
      <c r="E52" s="67">
        <v>0</v>
      </c>
      <c r="F52" s="67">
        <v>485808.38</v>
      </c>
      <c r="G52" s="67">
        <v>5400881.62</v>
      </c>
      <c r="H52" s="67">
        <v>72248</v>
      </c>
      <c r="I52" s="67">
        <v>403922.92394681316</v>
      </c>
      <c r="J52" s="67">
        <v>696269.8434202197</v>
      </c>
      <c r="K52" s="67">
        <v>1105543.639369584</v>
      </c>
      <c r="L52" s="67">
        <v>1514817.4353189478</v>
      </c>
      <c r="M52" s="67">
        <v>1923759.7639468831</v>
      </c>
      <c r="N52" s="67">
        <v>2377691.0018478762</v>
      </c>
      <c r="O52" s="67">
        <v>2831622.2397488696</v>
      </c>
      <c r="P52" s="67">
        <v>3285553.477649863</v>
      </c>
      <c r="Q52" s="67">
        <v>3990663.331766576</v>
      </c>
      <c r="R52" s="67">
        <v>4695773.185883289</v>
      </c>
      <c r="S52" s="67">
        <v>5400883.040000002</v>
      </c>
      <c r="T52" s="70"/>
    </row>
    <row r="53" spans="1:20" ht="15">
      <c r="A53" s="76" t="s">
        <v>56</v>
      </c>
      <c r="B53" s="77" t="s">
        <v>57</v>
      </c>
      <c r="C53" s="47" t="s">
        <v>25</v>
      </c>
      <c r="D53" s="46">
        <v>2385803</v>
      </c>
      <c r="E53" s="46">
        <v>0</v>
      </c>
      <c r="F53" s="46">
        <v>23425.18</v>
      </c>
      <c r="G53" s="46">
        <v>2362377.82</v>
      </c>
      <c r="H53" s="46">
        <v>29823</v>
      </c>
      <c r="I53" s="46">
        <v>532305.5625</v>
      </c>
      <c r="J53" s="46">
        <v>537195.415</v>
      </c>
      <c r="K53" s="46">
        <v>608991.1062500001</v>
      </c>
      <c r="L53" s="46">
        <v>936176.7975000001</v>
      </c>
      <c r="M53" s="46">
        <v>1016780.7639285715</v>
      </c>
      <c r="N53" s="46">
        <v>1691384.7303571429</v>
      </c>
      <c r="O53" s="46">
        <v>1769827.6967857142</v>
      </c>
      <c r="P53" s="46">
        <v>1847270.6632142856</v>
      </c>
      <c r="Q53" s="46">
        <v>1927413.629642857</v>
      </c>
      <c r="R53" s="46">
        <v>2037856.5960714284</v>
      </c>
      <c r="S53" s="46">
        <v>2362377.82</v>
      </c>
      <c r="T53" s="70"/>
    </row>
    <row r="54" spans="1:20" ht="15">
      <c r="A54" s="76"/>
      <c r="B54" s="77"/>
      <c r="C54" s="47" t="s">
        <v>26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70"/>
    </row>
    <row r="55" spans="1:20" ht="15">
      <c r="A55" s="76"/>
      <c r="B55" s="77"/>
      <c r="C55" s="45" t="s">
        <v>27</v>
      </c>
      <c r="D55" s="67">
        <v>2385803</v>
      </c>
      <c r="E55" s="67">
        <v>0</v>
      </c>
      <c r="F55" s="67">
        <v>23425.18</v>
      </c>
      <c r="G55" s="67">
        <v>2362377.82</v>
      </c>
      <c r="H55" s="67">
        <v>29823</v>
      </c>
      <c r="I55" s="67">
        <v>532305.5625</v>
      </c>
      <c r="J55" s="67">
        <v>537195.415</v>
      </c>
      <c r="K55" s="67">
        <v>608991.1062500001</v>
      </c>
      <c r="L55" s="67">
        <v>936176.7975000001</v>
      </c>
      <c r="M55" s="67">
        <v>1016780.7639285715</v>
      </c>
      <c r="N55" s="67">
        <v>1691384.7303571429</v>
      </c>
      <c r="O55" s="67">
        <v>1769827.6967857142</v>
      </c>
      <c r="P55" s="67">
        <v>1847270.6632142856</v>
      </c>
      <c r="Q55" s="67">
        <v>1927413.629642857</v>
      </c>
      <c r="R55" s="67">
        <v>2037856.5960714284</v>
      </c>
      <c r="S55" s="67">
        <v>2362377.82</v>
      </c>
      <c r="T55" s="70"/>
    </row>
    <row r="56" spans="1:20" ht="15">
      <c r="A56" s="76" t="s">
        <v>58</v>
      </c>
      <c r="B56" s="77" t="s">
        <v>59</v>
      </c>
      <c r="C56" s="47" t="s">
        <v>25</v>
      </c>
      <c r="D56" s="46">
        <v>16611267</v>
      </c>
      <c r="E56" s="46">
        <v>0</v>
      </c>
      <c r="F56" s="46">
        <v>35406.83</v>
      </c>
      <c r="G56" s="46">
        <v>16575860.17</v>
      </c>
      <c r="H56" s="46">
        <v>207641</v>
      </c>
      <c r="I56" s="46">
        <v>1239639.6075184788</v>
      </c>
      <c r="J56" s="46">
        <v>1490323.473777718</v>
      </c>
      <c r="K56" s="46">
        <v>2830928.8159672394</v>
      </c>
      <c r="L56" s="46">
        <v>4171534.158156761</v>
      </c>
      <c r="M56" s="46">
        <v>5485772.647667711</v>
      </c>
      <c r="N56" s="46">
        <v>6940879.274396669</v>
      </c>
      <c r="O56" s="46">
        <v>8395985.901125629</v>
      </c>
      <c r="P56" s="46">
        <v>9851092.527854588</v>
      </c>
      <c r="Q56" s="46">
        <v>12092681.74190306</v>
      </c>
      <c r="R56" s="46">
        <v>14334270.95595153</v>
      </c>
      <c r="S56" s="46">
        <v>16575860.170000002</v>
      </c>
      <c r="T56" s="70"/>
    </row>
    <row r="57" spans="1:20" ht="15">
      <c r="A57" s="76"/>
      <c r="B57" s="77"/>
      <c r="C57" s="47" t="s">
        <v>26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70"/>
    </row>
    <row r="58" spans="1:20" ht="15">
      <c r="A58" s="76"/>
      <c r="B58" s="77"/>
      <c r="C58" s="45" t="s">
        <v>27</v>
      </c>
      <c r="D58" s="67">
        <v>16611267</v>
      </c>
      <c r="E58" s="67">
        <v>0</v>
      </c>
      <c r="F58" s="67">
        <v>35406.83</v>
      </c>
      <c r="G58" s="67">
        <v>16575860.17</v>
      </c>
      <c r="H58" s="67">
        <v>207641</v>
      </c>
      <c r="I58" s="67">
        <v>1239639.6075184788</v>
      </c>
      <c r="J58" s="67">
        <v>1490323.473777718</v>
      </c>
      <c r="K58" s="67">
        <v>2830928.8159672394</v>
      </c>
      <c r="L58" s="67">
        <v>4171534.158156761</v>
      </c>
      <c r="M58" s="67">
        <v>5485772.647667711</v>
      </c>
      <c r="N58" s="67">
        <v>6940879.274396669</v>
      </c>
      <c r="O58" s="67">
        <v>8395985.901125629</v>
      </c>
      <c r="P58" s="67">
        <v>9851092.527854588</v>
      </c>
      <c r="Q58" s="67">
        <v>12092681.74190306</v>
      </c>
      <c r="R58" s="67">
        <v>14334270.95595153</v>
      </c>
      <c r="S58" s="67">
        <v>16575860.170000002</v>
      </c>
      <c r="T58" s="70"/>
    </row>
    <row r="59" spans="1:20" ht="15">
      <c r="A59" s="76" t="s">
        <v>60</v>
      </c>
      <c r="B59" s="77" t="s">
        <v>61</v>
      </c>
      <c r="C59" s="47" t="s">
        <v>25</v>
      </c>
      <c r="D59" s="46">
        <v>1681649</v>
      </c>
      <c r="E59" s="46">
        <v>0</v>
      </c>
      <c r="F59" s="46">
        <v>9061.25</v>
      </c>
      <c r="G59" s="46">
        <v>1672587.75</v>
      </c>
      <c r="H59" s="46">
        <v>21021</v>
      </c>
      <c r="I59" s="46">
        <v>125085.87793849708</v>
      </c>
      <c r="J59" s="46">
        <v>141696.5519077456</v>
      </c>
      <c r="K59" s="46">
        <v>278417.81255337666</v>
      </c>
      <c r="L59" s="46">
        <v>415139.0731990078</v>
      </c>
      <c r="M59" s="46">
        <v>548579.4577732102</v>
      </c>
      <c r="N59" s="46">
        <v>696234.1466586057</v>
      </c>
      <c r="O59" s="46">
        <v>843888.8355440011</v>
      </c>
      <c r="P59" s="46">
        <v>991543.5244293965</v>
      </c>
      <c r="Q59" s="46">
        <v>1218558.2662862644</v>
      </c>
      <c r="R59" s="46">
        <v>1445573.0081431323</v>
      </c>
      <c r="S59" s="46">
        <v>1672587.7500000002</v>
      </c>
      <c r="T59" s="70"/>
    </row>
    <row r="60" spans="1:20" ht="15">
      <c r="A60" s="76"/>
      <c r="B60" s="77"/>
      <c r="C60" s="47" t="s">
        <v>26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70"/>
    </row>
    <row r="61" spans="1:20" ht="15">
      <c r="A61" s="76"/>
      <c r="B61" s="77"/>
      <c r="C61" s="45" t="s">
        <v>27</v>
      </c>
      <c r="D61" s="67">
        <v>1681649</v>
      </c>
      <c r="E61" s="67">
        <v>0</v>
      </c>
      <c r="F61" s="67">
        <v>9061.25</v>
      </c>
      <c r="G61" s="67">
        <v>1672587.75</v>
      </c>
      <c r="H61" s="67">
        <v>21021</v>
      </c>
      <c r="I61" s="67">
        <v>125085.87793849708</v>
      </c>
      <c r="J61" s="67">
        <v>141696.5519077456</v>
      </c>
      <c r="K61" s="67">
        <v>278417.81255337666</v>
      </c>
      <c r="L61" s="67">
        <v>415139.0731990078</v>
      </c>
      <c r="M61" s="67">
        <v>548579.4577732102</v>
      </c>
      <c r="N61" s="67">
        <v>696234.1466586057</v>
      </c>
      <c r="O61" s="67">
        <v>843888.8355440011</v>
      </c>
      <c r="P61" s="67">
        <v>991543.5244293965</v>
      </c>
      <c r="Q61" s="67">
        <v>1218558.2662862644</v>
      </c>
      <c r="R61" s="67">
        <v>1445573.0081431323</v>
      </c>
      <c r="S61" s="67">
        <v>1672587.7500000002</v>
      </c>
      <c r="T61" s="70"/>
    </row>
    <row r="62" spans="1:20" ht="15">
      <c r="A62" s="76" t="s">
        <v>62</v>
      </c>
      <c r="B62" s="77" t="s">
        <v>63</v>
      </c>
      <c r="C62" s="47" t="s">
        <v>25</v>
      </c>
      <c r="D62" s="46">
        <v>25785117</v>
      </c>
      <c r="E62" s="46">
        <v>2000000</v>
      </c>
      <c r="F62" s="46">
        <v>9629056.99</v>
      </c>
      <c r="G62" s="46">
        <v>14156060.01</v>
      </c>
      <c r="H62" s="46">
        <v>3472861</v>
      </c>
      <c r="I62" s="46">
        <v>7082861</v>
      </c>
      <c r="J62" s="46">
        <v>11555487.411545478</v>
      </c>
      <c r="K62" s="46">
        <v>11931266.082351003</v>
      </c>
      <c r="L62" s="46">
        <v>12307044.753156528</v>
      </c>
      <c r="M62" s="46">
        <v>12682519.222354911</v>
      </c>
      <c r="N62" s="46">
        <v>12954367.421405224</v>
      </c>
      <c r="O62" s="46">
        <v>13226215.620455537</v>
      </c>
      <c r="P62" s="46">
        <v>13498063.81950585</v>
      </c>
      <c r="Q62" s="46">
        <v>13736237.216337232</v>
      </c>
      <c r="R62" s="46">
        <v>13946147.613168614</v>
      </c>
      <c r="S62" s="46">
        <v>14156060.009999996</v>
      </c>
      <c r="T62" s="70"/>
    </row>
    <row r="63" spans="1:20" ht="15">
      <c r="A63" s="76"/>
      <c r="B63" s="77"/>
      <c r="C63" s="47" t="s">
        <v>26</v>
      </c>
      <c r="D63" s="46">
        <v>0</v>
      </c>
      <c r="E63" s="46">
        <v>0</v>
      </c>
      <c r="F63" s="46">
        <v>4027020.71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70"/>
    </row>
    <row r="64" spans="1:20" ht="15">
      <c r="A64" s="76"/>
      <c r="B64" s="77"/>
      <c r="C64" s="45" t="s">
        <v>27</v>
      </c>
      <c r="D64" s="67">
        <v>25785117</v>
      </c>
      <c r="E64" s="67">
        <v>2000000</v>
      </c>
      <c r="F64" s="67">
        <v>13656077.7</v>
      </c>
      <c r="G64" s="67">
        <v>14156060.01</v>
      </c>
      <c r="H64" s="67">
        <v>3472861</v>
      </c>
      <c r="I64" s="67">
        <v>7082861</v>
      </c>
      <c r="J64" s="67">
        <v>11555487.411545478</v>
      </c>
      <c r="K64" s="67">
        <v>11931266.082351003</v>
      </c>
      <c r="L64" s="67">
        <v>12307044.753156528</v>
      </c>
      <c r="M64" s="67">
        <v>12682519.222354911</v>
      </c>
      <c r="N64" s="67">
        <v>12954367.421405224</v>
      </c>
      <c r="O64" s="67">
        <v>13226215.620455537</v>
      </c>
      <c r="P64" s="67">
        <v>13498063.81950585</v>
      </c>
      <c r="Q64" s="67">
        <v>13736237.216337232</v>
      </c>
      <c r="R64" s="67">
        <v>13946147.613168614</v>
      </c>
      <c r="S64" s="67">
        <v>14156060.009999996</v>
      </c>
      <c r="T64" s="70"/>
    </row>
    <row r="65" spans="1:20" ht="15">
      <c r="A65" s="76" t="s">
        <v>64</v>
      </c>
      <c r="B65" s="77" t="s">
        <v>65</v>
      </c>
      <c r="C65" s="47" t="s">
        <v>25</v>
      </c>
      <c r="D65" s="46">
        <v>70807574</v>
      </c>
      <c r="E65" s="46">
        <v>44688102</v>
      </c>
      <c r="F65" s="46">
        <v>2382738.93</v>
      </c>
      <c r="G65" s="46">
        <v>23736733.07</v>
      </c>
      <c r="H65" s="46">
        <v>887585.75</v>
      </c>
      <c r="I65" s="46">
        <v>1775171.4942625326</v>
      </c>
      <c r="J65" s="46">
        <v>1892497.573893799</v>
      </c>
      <c r="K65" s="46">
        <v>3852528.4087692304</v>
      </c>
      <c r="L65" s="46">
        <v>5812559.243644662</v>
      </c>
      <c r="M65" s="46">
        <v>7717571.530841522</v>
      </c>
      <c r="N65" s="46">
        <v>9824307.851477306</v>
      </c>
      <c r="O65" s="46">
        <v>11931044.17211309</v>
      </c>
      <c r="P65" s="46">
        <v>14037780.492748875</v>
      </c>
      <c r="Q65" s="46">
        <v>17270764.68516592</v>
      </c>
      <c r="R65" s="46">
        <v>20503748.877582964</v>
      </c>
      <c r="S65" s="46">
        <v>23736733.070000008</v>
      </c>
      <c r="T65" s="70"/>
    </row>
    <row r="66" spans="1:20" ht="15">
      <c r="A66" s="76"/>
      <c r="B66" s="77"/>
      <c r="C66" s="47" t="s">
        <v>26</v>
      </c>
      <c r="D66" s="46">
        <v>10646292</v>
      </c>
      <c r="E66" s="46">
        <v>0</v>
      </c>
      <c r="F66" s="46">
        <v>251549.28</v>
      </c>
      <c r="G66" s="46">
        <v>10394742.72</v>
      </c>
      <c r="H66" s="46">
        <v>0</v>
      </c>
      <c r="I66" s="46">
        <v>777379.5539731779</v>
      </c>
      <c r="J66" s="46">
        <v>1937023.3309597669</v>
      </c>
      <c r="K66" s="46">
        <v>2672129.6889230004</v>
      </c>
      <c r="L66" s="46">
        <v>3407236.046886234</v>
      </c>
      <c r="M66" s="46">
        <v>4142342.404849468</v>
      </c>
      <c r="N66" s="46">
        <v>4958407.348491471</v>
      </c>
      <c r="O66" s="46">
        <v>5774472.292133475</v>
      </c>
      <c r="P66" s="46">
        <v>6590537.235775478</v>
      </c>
      <c r="Q66" s="46">
        <v>7858605.397183652</v>
      </c>
      <c r="R66" s="46">
        <v>9126673.558591826</v>
      </c>
      <c r="S66" s="46">
        <v>10394742.72</v>
      </c>
      <c r="T66" s="70"/>
    </row>
    <row r="67" spans="1:20" ht="15">
      <c r="A67" s="76"/>
      <c r="B67" s="77"/>
      <c r="C67" s="45" t="s">
        <v>27</v>
      </c>
      <c r="D67" s="67">
        <v>81453866</v>
      </c>
      <c r="E67" s="67">
        <v>44688102</v>
      </c>
      <c r="F67" s="67">
        <v>2634288.21</v>
      </c>
      <c r="G67" s="67">
        <v>34131475.79</v>
      </c>
      <c r="H67" s="67">
        <v>887585.75</v>
      </c>
      <c r="I67" s="67">
        <v>2552551.0482357107</v>
      </c>
      <c r="J67" s="67">
        <v>3829520.9048535656</v>
      </c>
      <c r="K67" s="67">
        <v>6524658.097692231</v>
      </c>
      <c r="L67" s="67">
        <v>9219795.290530896</v>
      </c>
      <c r="M67" s="67">
        <v>11859913.93569099</v>
      </c>
      <c r="N67" s="67">
        <v>14782715.199968778</v>
      </c>
      <c r="O67" s="67">
        <v>17705516.464246564</v>
      </c>
      <c r="P67" s="67">
        <v>20628317.728524353</v>
      </c>
      <c r="Q67" s="67">
        <v>25129370.082349572</v>
      </c>
      <c r="R67" s="67">
        <v>29630422.436174788</v>
      </c>
      <c r="S67" s="67">
        <v>34131475.79000001</v>
      </c>
      <c r="T67" s="70"/>
    </row>
    <row r="68" spans="1:20" ht="15">
      <c r="A68" s="76" t="s">
        <v>66</v>
      </c>
      <c r="B68" s="77" t="s">
        <v>67</v>
      </c>
      <c r="C68" s="47" t="s">
        <v>25</v>
      </c>
      <c r="D68" s="46">
        <v>681915336</v>
      </c>
      <c r="E68" s="46">
        <v>17134951</v>
      </c>
      <c r="F68" s="46">
        <v>118954827.60999998</v>
      </c>
      <c r="G68" s="46">
        <v>545825557.39</v>
      </c>
      <c r="H68" s="46">
        <v>872255</v>
      </c>
      <c r="I68" s="46">
        <v>15820022.176652715</v>
      </c>
      <c r="J68" s="46">
        <v>35792592.39747908</v>
      </c>
      <c r="K68" s="46">
        <v>77984340.27282074</v>
      </c>
      <c r="L68" s="46">
        <v>120176088.14816241</v>
      </c>
      <c r="M68" s="46">
        <v>162336590.24725407</v>
      </c>
      <c r="N68" s="46">
        <v>212135731.2300563</v>
      </c>
      <c r="O68" s="46">
        <v>261934872.2128585</v>
      </c>
      <c r="P68" s="46">
        <v>311734013.1956607</v>
      </c>
      <c r="Q68" s="46">
        <v>389431194.59377384</v>
      </c>
      <c r="R68" s="46">
        <v>467128375.991887</v>
      </c>
      <c r="S68" s="46">
        <v>545825557.3900001</v>
      </c>
      <c r="T68" s="70"/>
    </row>
    <row r="69" spans="1:20" ht="15">
      <c r="A69" s="76"/>
      <c r="B69" s="77"/>
      <c r="C69" s="47" t="s">
        <v>26</v>
      </c>
      <c r="D69" s="46">
        <v>894190292</v>
      </c>
      <c r="E69" s="46">
        <v>132642604</v>
      </c>
      <c r="F69" s="46">
        <v>47352769.870000005</v>
      </c>
      <c r="G69" s="46">
        <v>714194918.13</v>
      </c>
      <c r="H69" s="46">
        <v>0</v>
      </c>
      <c r="I69" s="46">
        <v>52439450.1516011</v>
      </c>
      <c r="J69" s="46">
        <v>95639089.22740164</v>
      </c>
      <c r="K69" s="46">
        <v>149401151.26930147</v>
      </c>
      <c r="L69" s="46">
        <v>203163213.31120133</v>
      </c>
      <c r="M69" s="46">
        <v>256925275.3531012</v>
      </c>
      <c r="N69" s="46">
        <v>316608269.24983585</v>
      </c>
      <c r="O69" s="46">
        <v>376291263.1465705</v>
      </c>
      <c r="P69" s="46">
        <v>435974257.04330516</v>
      </c>
      <c r="Q69" s="46">
        <v>528714477.73887014</v>
      </c>
      <c r="R69" s="46">
        <v>621454698.4344351</v>
      </c>
      <c r="S69" s="46">
        <v>714194918.1300001</v>
      </c>
      <c r="T69" s="70"/>
    </row>
    <row r="70" spans="1:20" ht="15">
      <c r="A70" s="76"/>
      <c r="B70" s="77"/>
      <c r="C70" s="45" t="s">
        <v>27</v>
      </c>
      <c r="D70" s="67">
        <v>1576105628</v>
      </c>
      <c r="E70" s="67">
        <v>149777555</v>
      </c>
      <c r="F70" s="67">
        <v>166307597.48</v>
      </c>
      <c r="G70" s="67">
        <v>1260020475.52</v>
      </c>
      <c r="H70" s="67">
        <v>872255</v>
      </c>
      <c r="I70" s="67">
        <v>68259472.3282538</v>
      </c>
      <c r="J70" s="67">
        <v>131431681.62488073</v>
      </c>
      <c r="K70" s="67">
        <v>227385491.54212222</v>
      </c>
      <c r="L70" s="67">
        <v>323339301.45936376</v>
      </c>
      <c r="M70" s="67">
        <v>419261865.60035527</v>
      </c>
      <c r="N70" s="67">
        <v>528744000.47989213</v>
      </c>
      <c r="O70" s="67">
        <v>638226135.359429</v>
      </c>
      <c r="P70" s="67">
        <v>747708270.2389659</v>
      </c>
      <c r="Q70" s="67">
        <v>918145672.332644</v>
      </c>
      <c r="R70" s="67">
        <v>1088583074.426322</v>
      </c>
      <c r="S70" s="67">
        <v>1260020475.5200002</v>
      </c>
      <c r="T70" s="70"/>
    </row>
    <row r="71" spans="1:20" ht="15">
      <c r="A71" s="76" t="s">
        <v>68</v>
      </c>
      <c r="B71" s="77" t="s">
        <v>69</v>
      </c>
      <c r="C71" s="47" t="s">
        <v>25</v>
      </c>
      <c r="D71" s="46">
        <v>61346845</v>
      </c>
      <c r="E71" s="46">
        <v>30000</v>
      </c>
      <c r="F71" s="46">
        <v>3120333.45</v>
      </c>
      <c r="G71" s="46">
        <v>58196511.55</v>
      </c>
      <c r="H71" s="46">
        <v>766461</v>
      </c>
      <c r="I71" s="46">
        <v>2352274.9345674897</v>
      </c>
      <c r="J71" s="46">
        <v>4387606.441851235</v>
      </c>
      <c r="K71" s="46">
        <v>9401830.51160951</v>
      </c>
      <c r="L71" s="46">
        <v>14416054.581367783</v>
      </c>
      <c r="M71" s="46">
        <v>19420221.08255463</v>
      </c>
      <c r="N71" s="46">
        <v>24418964.280851416</v>
      </c>
      <c r="O71" s="46">
        <v>29417707.4791482</v>
      </c>
      <c r="P71" s="46">
        <v>34416450.67744499</v>
      </c>
      <c r="Q71" s="46">
        <v>42176470.968296655</v>
      </c>
      <c r="R71" s="46">
        <v>49936491.25914832</v>
      </c>
      <c r="S71" s="46">
        <v>58196511.54999999</v>
      </c>
      <c r="T71" s="70"/>
    </row>
    <row r="72" spans="1:20" ht="15">
      <c r="A72" s="76"/>
      <c r="B72" s="77"/>
      <c r="C72" s="47" t="s">
        <v>26</v>
      </c>
      <c r="D72" s="46">
        <v>0</v>
      </c>
      <c r="E72" s="46">
        <v>0</v>
      </c>
      <c r="F72" s="46">
        <v>123604.72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70"/>
    </row>
    <row r="73" spans="1:20" ht="15">
      <c r="A73" s="76"/>
      <c r="B73" s="77"/>
      <c r="C73" s="45" t="s">
        <v>27</v>
      </c>
      <c r="D73" s="67">
        <v>61346845</v>
      </c>
      <c r="E73" s="67">
        <v>30000</v>
      </c>
      <c r="F73" s="67">
        <v>3243938.1700000004</v>
      </c>
      <c r="G73" s="67">
        <v>58196511.55</v>
      </c>
      <c r="H73" s="67">
        <v>766461</v>
      </c>
      <c r="I73" s="67">
        <v>2352274.9345674897</v>
      </c>
      <c r="J73" s="67">
        <v>4387606.441851235</v>
      </c>
      <c r="K73" s="67">
        <v>9401830.51160951</v>
      </c>
      <c r="L73" s="67">
        <v>14416054.581367783</v>
      </c>
      <c r="M73" s="67">
        <v>19420221.08255463</v>
      </c>
      <c r="N73" s="67">
        <v>24418964.280851416</v>
      </c>
      <c r="O73" s="67">
        <v>29417707.4791482</v>
      </c>
      <c r="P73" s="67">
        <v>34416450.67744499</v>
      </c>
      <c r="Q73" s="67">
        <v>42176470.968296655</v>
      </c>
      <c r="R73" s="67">
        <v>49936491.25914832</v>
      </c>
      <c r="S73" s="67">
        <v>58196511.54999999</v>
      </c>
      <c r="T73" s="70"/>
    </row>
    <row r="74" spans="1:20" ht="15">
      <c r="A74" s="76" t="s">
        <v>70</v>
      </c>
      <c r="B74" s="77" t="s">
        <v>71</v>
      </c>
      <c r="C74" s="47" t="s">
        <v>25</v>
      </c>
      <c r="D74" s="46">
        <v>14496046</v>
      </c>
      <c r="E74" s="46">
        <v>611685</v>
      </c>
      <c r="F74" s="46">
        <v>156.54</v>
      </c>
      <c r="G74" s="46">
        <v>13884204.46</v>
      </c>
      <c r="H74" s="46">
        <v>176783</v>
      </c>
      <c r="I74" s="46">
        <v>1057655.5445846997</v>
      </c>
      <c r="J74" s="46">
        <v>810142.6043770497</v>
      </c>
      <c r="K74" s="46">
        <v>2008394.7668137865</v>
      </c>
      <c r="L74" s="46">
        <v>3206646.9292505234</v>
      </c>
      <c r="M74" s="46">
        <v>4349446.183651546</v>
      </c>
      <c r="N74" s="46">
        <v>5609961.522159038</v>
      </c>
      <c r="O74" s="46">
        <v>6870476.86066653</v>
      </c>
      <c r="P74" s="46">
        <v>8130992.199174022</v>
      </c>
      <c r="Q74" s="46">
        <v>10048729.61944935</v>
      </c>
      <c r="R74" s="46">
        <v>11966467.039724676</v>
      </c>
      <c r="S74" s="46">
        <v>13884204.460000003</v>
      </c>
      <c r="T74" s="70"/>
    </row>
    <row r="75" spans="1:20" ht="15">
      <c r="A75" s="76"/>
      <c r="B75" s="77"/>
      <c r="C75" s="47" t="s">
        <v>26</v>
      </c>
      <c r="D75" s="46">
        <v>208973</v>
      </c>
      <c r="E75" s="46">
        <v>0</v>
      </c>
      <c r="F75" s="46">
        <v>0</v>
      </c>
      <c r="G75" s="46">
        <v>208973</v>
      </c>
      <c r="H75" s="46">
        <v>0</v>
      </c>
      <c r="I75" s="46">
        <v>15628.221102564903</v>
      </c>
      <c r="J75" s="46">
        <v>23442.331653847355</v>
      </c>
      <c r="K75" s="46">
        <v>39567.81433694842</v>
      </c>
      <c r="L75" s="46">
        <v>55693.297020049475</v>
      </c>
      <c r="M75" s="46">
        <v>71818.77970315053</v>
      </c>
      <c r="N75" s="46">
        <v>89720.19660245215</v>
      </c>
      <c r="O75" s="46">
        <v>107621.61350175377</v>
      </c>
      <c r="P75" s="46">
        <v>125523.0304010554</v>
      </c>
      <c r="Q75" s="46">
        <v>153339.68693403693</v>
      </c>
      <c r="R75" s="46">
        <v>181156.34346701848</v>
      </c>
      <c r="S75" s="46">
        <v>208973.00000000003</v>
      </c>
      <c r="T75" s="70"/>
    </row>
    <row r="76" spans="1:20" ht="15">
      <c r="A76" s="76"/>
      <c r="B76" s="77"/>
      <c r="C76" s="45" t="s">
        <v>27</v>
      </c>
      <c r="D76" s="67">
        <v>14705019</v>
      </c>
      <c r="E76" s="67">
        <v>611685</v>
      </c>
      <c r="F76" s="67">
        <v>156.54</v>
      </c>
      <c r="G76" s="67">
        <v>14093177.46</v>
      </c>
      <c r="H76" s="67">
        <v>176783</v>
      </c>
      <c r="I76" s="67">
        <v>1073283.7656872645</v>
      </c>
      <c r="J76" s="67">
        <v>833584.9360308971</v>
      </c>
      <c r="K76" s="67">
        <v>2047962.5811507348</v>
      </c>
      <c r="L76" s="67">
        <v>3262340.2262705727</v>
      </c>
      <c r="M76" s="67">
        <v>4421264.9633546965</v>
      </c>
      <c r="N76" s="67">
        <v>5699681.718761491</v>
      </c>
      <c r="O76" s="67">
        <v>6978098.474168284</v>
      </c>
      <c r="P76" s="67">
        <v>8256515.229575078</v>
      </c>
      <c r="Q76" s="67">
        <v>10202069.306383386</v>
      </c>
      <c r="R76" s="67">
        <v>12147623.383191694</v>
      </c>
      <c r="S76" s="67">
        <v>14093177.460000003</v>
      </c>
      <c r="T76" s="70"/>
    </row>
    <row r="77" spans="1:20" ht="15">
      <c r="A77" s="76" t="s">
        <v>72</v>
      </c>
      <c r="B77" s="77" t="s">
        <v>73</v>
      </c>
      <c r="C77" s="47" t="s">
        <v>25</v>
      </c>
      <c r="D77" s="46">
        <v>29985824</v>
      </c>
      <c r="E77" s="46">
        <v>18000000</v>
      </c>
      <c r="F77" s="46">
        <v>76401.46</v>
      </c>
      <c r="G77" s="46">
        <v>11909422.54</v>
      </c>
      <c r="H77" s="46">
        <v>149823</v>
      </c>
      <c r="I77" s="46">
        <v>890656.1549051318</v>
      </c>
      <c r="J77" s="46">
        <v>752532.2773576976</v>
      </c>
      <c r="K77" s="46">
        <v>1768769.4842370837</v>
      </c>
      <c r="L77" s="46">
        <v>2785006.69111647</v>
      </c>
      <c r="M77" s="46">
        <v>3759568.7583529986</v>
      </c>
      <c r="N77" s="46">
        <v>4835341.752283292</v>
      </c>
      <c r="O77" s="46">
        <v>5911114.746213585</v>
      </c>
      <c r="P77" s="46">
        <v>6986887.740143878</v>
      </c>
      <c r="Q77" s="46">
        <v>8627732.673429253</v>
      </c>
      <c r="R77" s="46">
        <v>10268577.606714627</v>
      </c>
      <c r="S77" s="46">
        <v>11909422.540000001</v>
      </c>
      <c r="T77" s="70"/>
    </row>
    <row r="78" spans="1:20" ht="15">
      <c r="A78" s="76"/>
      <c r="B78" s="77"/>
      <c r="C78" s="47" t="s">
        <v>26</v>
      </c>
      <c r="D78" s="46">
        <v>4560770</v>
      </c>
      <c r="E78" s="46">
        <v>0</v>
      </c>
      <c r="F78" s="46">
        <v>8400.88</v>
      </c>
      <c r="G78" s="46">
        <v>4552369.12</v>
      </c>
      <c r="H78" s="46">
        <v>0</v>
      </c>
      <c r="I78" s="46">
        <v>340452.7434063196</v>
      </c>
      <c r="J78" s="46">
        <v>510679.11510947935</v>
      </c>
      <c r="K78" s="46">
        <v>861964.445806</v>
      </c>
      <c r="L78" s="46">
        <v>1213249.7765025208</v>
      </c>
      <c r="M78" s="46">
        <v>1564535.1071990414</v>
      </c>
      <c r="N78" s="46">
        <v>1954508.2496462802</v>
      </c>
      <c r="O78" s="46">
        <v>2344481.3920935187</v>
      </c>
      <c r="P78" s="46">
        <v>2734454.5345407575</v>
      </c>
      <c r="Q78" s="46">
        <v>3340426.063027172</v>
      </c>
      <c r="R78" s="46">
        <v>3946397.591513586</v>
      </c>
      <c r="S78" s="46">
        <v>4552369.12</v>
      </c>
      <c r="T78" s="70"/>
    </row>
    <row r="79" spans="1:20" ht="15">
      <c r="A79" s="76"/>
      <c r="B79" s="77"/>
      <c r="C79" s="45" t="s">
        <v>27</v>
      </c>
      <c r="D79" s="67">
        <v>34546594</v>
      </c>
      <c r="E79" s="67">
        <v>18000000</v>
      </c>
      <c r="F79" s="67">
        <v>84802.34000000001</v>
      </c>
      <c r="G79" s="67">
        <v>16461791.66</v>
      </c>
      <c r="H79" s="67">
        <v>149823</v>
      </c>
      <c r="I79" s="67">
        <v>1231108.8983114513</v>
      </c>
      <c r="J79" s="67">
        <v>1263211.392467177</v>
      </c>
      <c r="K79" s="67">
        <v>2630733.9300430836</v>
      </c>
      <c r="L79" s="67">
        <v>3998256.4676189907</v>
      </c>
      <c r="M79" s="67">
        <v>5324103.86555204</v>
      </c>
      <c r="N79" s="67">
        <v>6789850.001929572</v>
      </c>
      <c r="O79" s="67">
        <v>8255596.138307104</v>
      </c>
      <c r="P79" s="67">
        <v>9721342.274684636</v>
      </c>
      <c r="Q79" s="67">
        <v>11968158.736456424</v>
      </c>
      <c r="R79" s="67">
        <v>14214975.198228214</v>
      </c>
      <c r="S79" s="67">
        <v>16461791.66</v>
      </c>
      <c r="T79" s="70"/>
    </row>
    <row r="80" spans="1:20" ht="15">
      <c r="A80" s="76" t="s">
        <v>74</v>
      </c>
      <c r="B80" s="77" t="s">
        <v>75</v>
      </c>
      <c r="C80" s="47" t="s">
        <v>25</v>
      </c>
      <c r="D80" s="46">
        <v>254554586</v>
      </c>
      <c r="E80" s="46">
        <v>91043901</v>
      </c>
      <c r="F80" s="46">
        <v>7937722.26</v>
      </c>
      <c r="G80" s="46">
        <v>155572962.74</v>
      </c>
      <c r="H80" s="46">
        <v>2043884</v>
      </c>
      <c r="I80" s="46">
        <v>8043883.521310464</v>
      </c>
      <c r="J80" s="46">
        <v>11639398.631965695</v>
      </c>
      <c r="K80" s="46">
        <v>26279677.231226947</v>
      </c>
      <c r="L80" s="46">
        <v>38919955.8304882</v>
      </c>
      <c r="M80" s="46">
        <v>51287907.06189231</v>
      </c>
      <c r="N80" s="46">
        <v>64977978.12526351</v>
      </c>
      <c r="O80" s="46">
        <v>78668049.18863472</v>
      </c>
      <c r="P80" s="46">
        <v>92358120.25200593</v>
      </c>
      <c r="Q80" s="46">
        <v>113429734.41467063</v>
      </c>
      <c r="R80" s="46">
        <v>134501348.57733533</v>
      </c>
      <c r="S80" s="46">
        <v>155572962.74000004</v>
      </c>
      <c r="T80" s="70"/>
    </row>
    <row r="81" spans="1:20" ht="15">
      <c r="A81" s="76"/>
      <c r="B81" s="77"/>
      <c r="C81" s="47" t="s">
        <v>26</v>
      </c>
      <c r="D81" s="46">
        <v>343008629</v>
      </c>
      <c r="E81" s="46">
        <v>0</v>
      </c>
      <c r="F81" s="46">
        <v>7392234.08</v>
      </c>
      <c r="G81" s="46">
        <v>335616394.92</v>
      </c>
      <c r="H81" s="46">
        <v>0</v>
      </c>
      <c r="I81" s="46">
        <v>25099353.626810644</v>
      </c>
      <c r="J81" s="46">
        <v>37649030.44021597</v>
      </c>
      <c r="K81" s="46">
        <v>63546999.86424331</v>
      </c>
      <c r="L81" s="46">
        <v>89444969.28827065</v>
      </c>
      <c r="M81" s="46">
        <v>115342938.712298</v>
      </c>
      <c r="N81" s="46">
        <v>144093107.4120993</v>
      </c>
      <c r="O81" s="46">
        <v>172843276.11190057</v>
      </c>
      <c r="P81" s="46">
        <v>201593444.81170183</v>
      </c>
      <c r="Q81" s="46">
        <v>246267761.5144679</v>
      </c>
      <c r="R81" s="46">
        <v>290942078.21723396</v>
      </c>
      <c r="S81" s="46">
        <v>335616394.92</v>
      </c>
      <c r="T81" s="70"/>
    </row>
    <row r="82" spans="1:20" ht="15">
      <c r="A82" s="76"/>
      <c r="B82" s="77"/>
      <c r="C82" s="45" t="s">
        <v>27</v>
      </c>
      <c r="D82" s="67">
        <v>597563215</v>
      </c>
      <c r="E82" s="67">
        <v>91043901</v>
      </c>
      <c r="F82" s="67">
        <v>15329956.34</v>
      </c>
      <c r="G82" s="67">
        <v>491189357.66</v>
      </c>
      <c r="H82" s="67">
        <v>2043884</v>
      </c>
      <c r="I82" s="67">
        <v>33143237.148121107</v>
      </c>
      <c r="J82" s="67">
        <v>49288429.072181664</v>
      </c>
      <c r="K82" s="67">
        <v>89826677.09547026</v>
      </c>
      <c r="L82" s="67">
        <v>128364925.11875886</v>
      </c>
      <c r="M82" s="67">
        <v>166630845.7741903</v>
      </c>
      <c r="N82" s="67">
        <v>209071085.5373628</v>
      </c>
      <c r="O82" s="67">
        <v>251511325.3005353</v>
      </c>
      <c r="P82" s="67">
        <v>293951565.06370777</v>
      </c>
      <c r="Q82" s="67">
        <v>359697495.92913854</v>
      </c>
      <c r="R82" s="67">
        <v>425443426.79456925</v>
      </c>
      <c r="S82" s="67">
        <v>491189357.6600001</v>
      </c>
      <c r="T82" s="70"/>
    </row>
    <row r="83" spans="1:20" ht="15">
      <c r="A83" s="76" t="s">
        <v>76</v>
      </c>
      <c r="B83" s="77" t="s">
        <v>77</v>
      </c>
      <c r="C83" s="47" t="s">
        <v>25</v>
      </c>
      <c r="D83" s="46">
        <v>64751115</v>
      </c>
      <c r="E83" s="46">
        <v>0</v>
      </c>
      <c r="F83" s="46">
        <v>3114089.14</v>
      </c>
      <c r="G83" s="46">
        <v>61637025.86</v>
      </c>
      <c r="H83" s="46">
        <v>808620</v>
      </c>
      <c r="I83" s="46">
        <v>1672076.683325552</v>
      </c>
      <c r="J83" s="46">
        <v>3944423.0924883275</v>
      </c>
      <c r="K83" s="46">
        <v>9700643.113578783</v>
      </c>
      <c r="L83" s="46">
        <v>15456863.13466924</v>
      </c>
      <c r="M83" s="46">
        <v>21210765.87486684</v>
      </c>
      <c r="N83" s="46">
        <v>26487886.147260524</v>
      </c>
      <c r="O83" s="46">
        <v>31765006.41965421</v>
      </c>
      <c r="P83" s="46">
        <v>37042126.692047894</v>
      </c>
      <c r="Q83" s="46">
        <v>45240426.74803193</v>
      </c>
      <c r="R83" s="46">
        <v>53438726.804015964</v>
      </c>
      <c r="S83" s="46">
        <v>61637025.86</v>
      </c>
      <c r="T83" s="70"/>
    </row>
    <row r="84" spans="1:20" ht="15">
      <c r="A84" s="76"/>
      <c r="B84" s="77"/>
      <c r="C84" s="47" t="s">
        <v>26</v>
      </c>
      <c r="D84" s="46">
        <v>30825000</v>
      </c>
      <c r="E84" s="46">
        <v>0</v>
      </c>
      <c r="F84" s="46">
        <v>900952.36</v>
      </c>
      <c r="G84" s="46">
        <v>29924047.64</v>
      </c>
      <c r="H84" s="46">
        <v>0</v>
      </c>
      <c r="I84" s="46">
        <v>2237895.0046255044</v>
      </c>
      <c r="J84" s="46">
        <v>3356842.5069382563</v>
      </c>
      <c r="K84" s="46">
        <v>5665943.261710936</v>
      </c>
      <c r="L84" s="46">
        <v>7975044.016483616</v>
      </c>
      <c r="M84" s="46">
        <v>10284144.771256296</v>
      </c>
      <c r="N84" s="46">
        <v>12847551.776554601</v>
      </c>
      <c r="O84" s="46">
        <v>15410958.781852907</v>
      </c>
      <c r="P84" s="46">
        <v>17974365.78715121</v>
      </c>
      <c r="Q84" s="46">
        <v>21957593.07143414</v>
      </c>
      <c r="R84" s="46">
        <v>25940820.35571707</v>
      </c>
      <c r="S84" s="46">
        <v>29924047.64</v>
      </c>
      <c r="T84" s="70"/>
    </row>
    <row r="85" spans="1:20" ht="15">
      <c r="A85" s="76"/>
      <c r="B85" s="77"/>
      <c r="C85" s="45" t="s">
        <v>27</v>
      </c>
      <c r="D85" s="67">
        <v>95576115</v>
      </c>
      <c r="E85" s="67">
        <v>0</v>
      </c>
      <c r="F85" s="67">
        <v>4015041.5</v>
      </c>
      <c r="G85" s="67">
        <v>91561073.5</v>
      </c>
      <c r="H85" s="67">
        <v>808620</v>
      </c>
      <c r="I85" s="67">
        <v>3909971.6879510563</v>
      </c>
      <c r="J85" s="67">
        <v>7301265.599426584</v>
      </c>
      <c r="K85" s="67">
        <v>15366586.37528972</v>
      </c>
      <c r="L85" s="67">
        <v>23431907.151152857</v>
      </c>
      <c r="M85" s="67">
        <v>31494910.646123134</v>
      </c>
      <c r="N85" s="67">
        <v>39335437.923815124</v>
      </c>
      <c r="O85" s="67">
        <v>47175965.201507114</v>
      </c>
      <c r="P85" s="67">
        <v>55016492.479199104</v>
      </c>
      <c r="Q85" s="67">
        <v>67198019.81946607</v>
      </c>
      <c r="R85" s="67">
        <v>79379547.15973303</v>
      </c>
      <c r="S85" s="67">
        <v>91561073.5</v>
      </c>
      <c r="T85" s="70"/>
    </row>
    <row r="86" spans="1:20" ht="15">
      <c r="A86" s="76" t="s">
        <v>78</v>
      </c>
      <c r="B86" s="77" t="s">
        <v>79</v>
      </c>
      <c r="C86" s="47" t="s">
        <v>25</v>
      </c>
      <c r="D86" s="46">
        <v>52482560</v>
      </c>
      <c r="E86" s="46">
        <v>10551140</v>
      </c>
      <c r="F86" s="46">
        <v>0</v>
      </c>
      <c r="G86" s="46">
        <v>41931420</v>
      </c>
      <c r="H86" s="46">
        <v>0</v>
      </c>
      <c r="I86" s="46">
        <v>0</v>
      </c>
      <c r="J86" s="46">
        <v>0.0004772101528942585</v>
      </c>
      <c r="K86" s="46">
        <v>3235654.305520625</v>
      </c>
      <c r="L86" s="46">
        <v>6471308.61056404</v>
      </c>
      <c r="M86" s="46">
        <v>9706962.915607454</v>
      </c>
      <c r="N86" s="46">
        <v>13298966.813717324</v>
      </c>
      <c r="O86" s="46">
        <v>16890970.711827192</v>
      </c>
      <c r="P86" s="46">
        <v>20482974.60993706</v>
      </c>
      <c r="Q86" s="46">
        <v>28064518.197291374</v>
      </c>
      <c r="R86" s="46">
        <v>33963380.78464569</v>
      </c>
      <c r="S86" s="46">
        <v>41931420.00000001</v>
      </c>
      <c r="T86" s="70"/>
    </row>
    <row r="87" spans="1:20" ht="15">
      <c r="A87" s="76"/>
      <c r="B87" s="77"/>
      <c r="C87" s="47" t="s">
        <v>26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70"/>
    </row>
    <row r="88" spans="1:20" ht="15">
      <c r="A88" s="76"/>
      <c r="B88" s="77"/>
      <c r="C88" s="45" t="s">
        <v>27</v>
      </c>
      <c r="D88" s="67">
        <v>52482560</v>
      </c>
      <c r="E88" s="67">
        <v>10551140</v>
      </c>
      <c r="F88" s="67">
        <v>0</v>
      </c>
      <c r="G88" s="67">
        <v>41931420</v>
      </c>
      <c r="H88" s="67">
        <v>0</v>
      </c>
      <c r="I88" s="67">
        <v>0</v>
      </c>
      <c r="J88" s="67">
        <v>0.0004772101528942585</v>
      </c>
      <c r="K88" s="67">
        <v>3235654.305520625</v>
      </c>
      <c r="L88" s="67">
        <v>6471308.61056404</v>
      </c>
      <c r="M88" s="67">
        <v>9706962.915607454</v>
      </c>
      <c r="N88" s="67">
        <v>13298966.813717324</v>
      </c>
      <c r="O88" s="67">
        <v>16890970.711827192</v>
      </c>
      <c r="P88" s="67">
        <v>20482974.60993706</v>
      </c>
      <c r="Q88" s="67">
        <v>28064518.197291374</v>
      </c>
      <c r="R88" s="67">
        <v>33963380.78464569</v>
      </c>
      <c r="S88" s="67">
        <v>41931420.00000001</v>
      </c>
      <c r="T88" s="70"/>
    </row>
    <row r="89" spans="1:20" ht="15">
      <c r="A89" s="76" t="s">
        <v>80</v>
      </c>
      <c r="B89" s="77" t="s">
        <v>81</v>
      </c>
      <c r="C89" s="47" t="s">
        <v>25</v>
      </c>
      <c r="D89" s="46">
        <v>48268218</v>
      </c>
      <c r="E89" s="46">
        <v>11327852</v>
      </c>
      <c r="F89" s="46">
        <v>742640</v>
      </c>
      <c r="G89" s="46">
        <v>36197726</v>
      </c>
      <c r="H89" s="46">
        <v>267028</v>
      </c>
      <c r="I89" s="46">
        <v>1042052.4375186414</v>
      </c>
      <c r="J89" s="46">
        <v>1564053.111277962</v>
      </c>
      <c r="K89" s="46">
        <v>4550656.951692859</v>
      </c>
      <c r="L89" s="46">
        <v>7537260.792107755</v>
      </c>
      <c r="M89" s="46">
        <v>10506077.09359408</v>
      </c>
      <c r="N89" s="46">
        <v>13799243.569410238</v>
      </c>
      <c r="O89" s="46">
        <v>17092410.0452264</v>
      </c>
      <c r="P89" s="46">
        <v>20385576.52104256</v>
      </c>
      <c r="Q89" s="46">
        <v>25489626.347361706</v>
      </c>
      <c r="R89" s="46">
        <v>30593676.173680857</v>
      </c>
      <c r="S89" s="46">
        <v>36197726.00000001</v>
      </c>
      <c r="T89" s="70"/>
    </row>
    <row r="90" spans="1:20" ht="15">
      <c r="A90" s="76"/>
      <c r="B90" s="77"/>
      <c r="C90" s="47" t="s">
        <v>26</v>
      </c>
      <c r="D90" s="46">
        <v>25000</v>
      </c>
      <c r="E90" s="46">
        <v>0</v>
      </c>
      <c r="F90" s="46">
        <v>0</v>
      </c>
      <c r="G90" s="46">
        <v>25000</v>
      </c>
      <c r="H90" s="46">
        <v>0</v>
      </c>
      <c r="I90" s="46">
        <v>1869.6459713174552</v>
      </c>
      <c r="J90" s="46">
        <v>2804.468956976183</v>
      </c>
      <c r="K90" s="46">
        <v>4733.603663744649</v>
      </c>
      <c r="L90" s="46">
        <v>6662.738370513114</v>
      </c>
      <c r="M90" s="46">
        <v>8591.87307728158</v>
      </c>
      <c r="N90" s="46">
        <v>10733.467553517938</v>
      </c>
      <c r="O90" s="46">
        <v>12875.062029754296</v>
      </c>
      <c r="P90" s="46">
        <v>15016.656505990653</v>
      </c>
      <c r="Q90" s="46">
        <v>18344.437670660438</v>
      </c>
      <c r="R90" s="46">
        <v>21672.218835330223</v>
      </c>
      <c r="S90" s="46">
        <v>25000.000000000007</v>
      </c>
      <c r="T90" s="70"/>
    </row>
    <row r="91" spans="1:20" ht="15">
      <c r="A91" s="76"/>
      <c r="B91" s="77"/>
      <c r="C91" s="45" t="s">
        <v>27</v>
      </c>
      <c r="D91" s="67">
        <v>48293218</v>
      </c>
      <c r="E91" s="67">
        <v>11327852</v>
      </c>
      <c r="F91" s="67">
        <v>742640</v>
      </c>
      <c r="G91" s="67">
        <v>36222726</v>
      </c>
      <c r="H91" s="67">
        <v>267028</v>
      </c>
      <c r="I91" s="67">
        <v>1043922.0834899588</v>
      </c>
      <c r="J91" s="67">
        <v>1566857.5802349383</v>
      </c>
      <c r="K91" s="67">
        <v>4555390.555356603</v>
      </c>
      <c r="L91" s="67">
        <v>7543923.530478269</v>
      </c>
      <c r="M91" s="67">
        <v>10514668.96667136</v>
      </c>
      <c r="N91" s="67">
        <v>13809977.036963757</v>
      </c>
      <c r="O91" s="67">
        <v>17105285.10725615</v>
      </c>
      <c r="P91" s="67">
        <v>20400593.17754855</v>
      </c>
      <c r="Q91" s="67">
        <v>25507970.785032365</v>
      </c>
      <c r="R91" s="67">
        <v>30615348.39251619</v>
      </c>
      <c r="S91" s="67">
        <v>36222726.00000001</v>
      </c>
      <c r="T91" s="70"/>
    </row>
    <row r="92" spans="1:20" ht="15">
      <c r="A92" s="76" t="s">
        <v>82</v>
      </c>
      <c r="B92" s="77" t="s">
        <v>83</v>
      </c>
      <c r="C92" s="47" t="s">
        <v>25</v>
      </c>
      <c r="D92" s="46">
        <v>59008001</v>
      </c>
      <c r="E92" s="46">
        <v>200000</v>
      </c>
      <c r="F92" s="46">
        <v>419954.97</v>
      </c>
      <c r="G92" s="46">
        <v>58388046.03</v>
      </c>
      <c r="H92" s="46">
        <v>735100</v>
      </c>
      <c r="I92" s="46">
        <v>7335100.001323505</v>
      </c>
      <c r="J92" s="46">
        <v>14611280.82448526</v>
      </c>
      <c r="K92" s="46">
        <v>19120003.513009965</v>
      </c>
      <c r="L92" s="46">
        <v>23628726.201534674</v>
      </c>
      <c r="M92" s="46">
        <v>28136083.270237952</v>
      </c>
      <c r="N92" s="46">
        <v>33139644.770909812</v>
      </c>
      <c r="O92" s="46">
        <v>37062705.27158167</v>
      </c>
      <c r="P92" s="46">
        <v>41066266.77225353</v>
      </c>
      <c r="Q92" s="46">
        <v>47840193.191502355</v>
      </c>
      <c r="R92" s="46">
        <v>53114119.61075118</v>
      </c>
      <c r="S92" s="46">
        <v>58388046.03000001</v>
      </c>
      <c r="T92" s="70"/>
    </row>
    <row r="93" spans="1:20" ht="15">
      <c r="A93" s="76"/>
      <c r="B93" s="77"/>
      <c r="C93" s="47" t="s">
        <v>26</v>
      </c>
      <c r="D93" s="46">
        <v>0</v>
      </c>
      <c r="E93" s="46">
        <v>0</v>
      </c>
      <c r="F93" s="46">
        <v>2788314.2199999997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70"/>
    </row>
    <row r="94" spans="1:20" ht="15">
      <c r="A94" s="76"/>
      <c r="B94" s="77"/>
      <c r="C94" s="45" t="s">
        <v>27</v>
      </c>
      <c r="D94" s="67">
        <v>59008001</v>
      </c>
      <c r="E94" s="67">
        <v>200000</v>
      </c>
      <c r="F94" s="67">
        <v>3208269.1899999995</v>
      </c>
      <c r="G94" s="67">
        <v>58388046.03</v>
      </c>
      <c r="H94" s="67">
        <v>735100</v>
      </c>
      <c r="I94" s="67">
        <v>7335100.001323505</v>
      </c>
      <c r="J94" s="67">
        <v>14611280.82448526</v>
      </c>
      <c r="K94" s="67">
        <v>19120003.513009965</v>
      </c>
      <c r="L94" s="67">
        <v>23628726.201534674</v>
      </c>
      <c r="M94" s="67">
        <v>28136083.270237952</v>
      </c>
      <c r="N94" s="67">
        <v>33139644.770909812</v>
      </c>
      <c r="O94" s="67">
        <v>37062705.27158167</v>
      </c>
      <c r="P94" s="67">
        <v>41066266.77225353</v>
      </c>
      <c r="Q94" s="67">
        <v>47840193.191502355</v>
      </c>
      <c r="R94" s="67">
        <v>53114119.61075118</v>
      </c>
      <c r="S94" s="67">
        <v>58388046.03000001</v>
      </c>
      <c r="T94" s="70"/>
    </row>
    <row r="95" spans="1:20" ht="15">
      <c r="A95" s="76" t="s">
        <v>84</v>
      </c>
      <c r="B95" s="77" t="s">
        <v>85</v>
      </c>
      <c r="C95" s="47" t="s">
        <v>25</v>
      </c>
      <c r="D95" s="46">
        <v>36858798</v>
      </c>
      <c r="E95" s="46">
        <v>0</v>
      </c>
      <c r="F95" s="46">
        <v>134992.67</v>
      </c>
      <c r="G95" s="46">
        <v>36723805.33</v>
      </c>
      <c r="H95" s="46">
        <v>260735</v>
      </c>
      <c r="I95" s="46">
        <v>1549847.1658240682</v>
      </c>
      <c r="J95" s="46">
        <v>4308663.926236102</v>
      </c>
      <c r="K95" s="46">
        <v>5735412.714722754</v>
      </c>
      <c r="L95" s="46">
        <v>7162161.5032094065</v>
      </c>
      <c r="M95" s="46">
        <v>17588893.018660344</v>
      </c>
      <c r="N95" s="46">
        <v>19172750.530227654</v>
      </c>
      <c r="O95" s="46">
        <v>25256608.041794963</v>
      </c>
      <c r="P95" s="46">
        <v>26840465.553362273</v>
      </c>
      <c r="Q95" s="46">
        <v>29301578.14557485</v>
      </c>
      <c r="R95" s="46">
        <v>34262690.737787426</v>
      </c>
      <c r="S95" s="46">
        <v>36723805.33</v>
      </c>
      <c r="T95" s="70"/>
    </row>
    <row r="96" spans="1:20" ht="15">
      <c r="A96" s="76"/>
      <c r="B96" s="77"/>
      <c r="C96" s="47" t="s">
        <v>26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70"/>
    </row>
    <row r="97" spans="1:20" ht="15">
      <c r="A97" s="76"/>
      <c r="B97" s="77"/>
      <c r="C97" s="45" t="s">
        <v>27</v>
      </c>
      <c r="D97" s="67">
        <v>36858798</v>
      </c>
      <c r="E97" s="67">
        <v>0</v>
      </c>
      <c r="F97" s="67">
        <v>134992.67</v>
      </c>
      <c r="G97" s="67">
        <v>36723805.33</v>
      </c>
      <c r="H97" s="67">
        <v>260735</v>
      </c>
      <c r="I97" s="67">
        <v>1549847.1658240682</v>
      </c>
      <c r="J97" s="67">
        <v>4308663.926236102</v>
      </c>
      <c r="K97" s="67">
        <v>5735412.714722754</v>
      </c>
      <c r="L97" s="67">
        <v>7162161.5032094065</v>
      </c>
      <c r="M97" s="67">
        <v>17588893.018660344</v>
      </c>
      <c r="N97" s="67">
        <v>19172750.530227654</v>
      </c>
      <c r="O97" s="67">
        <v>25256608.041794963</v>
      </c>
      <c r="P97" s="67">
        <v>26840465.553362273</v>
      </c>
      <c r="Q97" s="67">
        <v>29301578.14557485</v>
      </c>
      <c r="R97" s="67">
        <v>34262690.737787426</v>
      </c>
      <c r="S97" s="67">
        <v>36723805.33</v>
      </c>
      <c r="T97" s="70"/>
    </row>
    <row r="98" spans="1:20" ht="15">
      <c r="A98" s="76" t="s">
        <v>86</v>
      </c>
      <c r="B98" s="77" t="s">
        <v>87</v>
      </c>
      <c r="C98" s="47" t="s">
        <v>25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70"/>
    </row>
    <row r="99" spans="1:20" ht="15">
      <c r="A99" s="76"/>
      <c r="B99" s="77"/>
      <c r="C99" s="47" t="s">
        <v>26</v>
      </c>
      <c r="D99" s="46">
        <v>2244522</v>
      </c>
      <c r="E99" s="46">
        <v>0</v>
      </c>
      <c r="F99" s="46">
        <v>319690.07</v>
      </c>
      <c r="G99" s="46">
        <v>1924831.93</v>
      </c>
      <c r="H99" s="46">
        <v>0</v>
      </c>
      <c r="I99" s="46">
        <v>446583.17053550796</v>
      </c>
      <c r="J99" s="46">
        <v>1415610.2558032619</v>
      </c>
      <c r="K99" s="46">
        <v>1459869.659037627</v>
      </c>
      <c r="L99" s="46">
        <v>1504129.0622719922</v>
      </c>
      <c r="M99" s="46">
        <v>1548388.4655063574</v>
      </c>
      <c r="N99" s="46">
        <v>1597522.842665212</v>
      </c>
      <c r="O99" s="46">
        <v>1646657.2198240666</v>
      </c>
      <c r="P99" s="46">
        <v>1695791.5969829212</v>
      </c>
      <c r="Q99" s="46">
        <v>1772139.3746552807</v>
      </c>
      <c r="R99" s="46">
        <v>1848487.1523276402</v>
      </c>
      <c r="S99" s="46">
        <v>1924831.9299999997</v>
      </c>
      <c r="T99" s="70"/>
    </row>
    <row r="100" spans="1:20" ht="15">
      <c r="A100" s="76"/>
      <c r="B100" s="77"/>
      <c r="C100" s="45" t="s">
        <v>27</v>
      </c>
      <c r="D100" s="67">
        <v>2244522</v>
      </c>
      <c r="E100" s="67">
        <v>0</v>
      </c>
      <c r="F100" s="67">
        <v>319690.07</v>
      </c>
      <c r="G100" s="67">
        <v>1924831.93</v>
      </c>
      <c r="H100" s="67">
        <v>0</v>
      </c>
      <c r="I100" s="67">
        <v>446583.17053550796</v>
      </c>
      <c r="J100" s="67">
        <v>1415610.2558032619</v>
      </c>
      <c r="K100" s="67">
        <v>1459869.659037627</v>
      </c>
      <c r="L100" s="67">
        <v>1504129.0622719922</v>
      </c>
      <c r="M100" s="67">
        <v>1548388.4655063574</v>
      </c>
      <c r="N100" s="67">
        <v>1597522.842665212</v>
      </c>
      <c r="O100" s="67">
        <v>1646657.2198240666</v>
      </c>
      <c r="P100" s="67">
        <v>1695791.5969829212</v>
      </c>
      <c r="Q100" s="67">
        <v>1772139.3746552807</v>
      </c>
      <c r="R100" s="67">
        <v>1848487.1523276402</v>
      </c>
      <c r="S100" s="67">
        <v>1924831.9299999997</v>
      </c>
      <c r="T100" s="70"/>
    </row>
    <row r="101" spans="1:20" ht="15">
      <c r="A101" s="76" t="s">
        <v>88</v>
      </c>
      <c r="B101" s="77" t="s">
        <v>89</v>
      </c>
      <c r="C101" s="47" t="s">
        <v>25</v>
      </c>
      <c r="D101" s="46">
        <v>18763289</v>
      </c>
      <c r="E101" s="46">
        <v>0</v>
      </c>
      <c r="F101" s="46">
        <v>617247.55</v>
      </c>
      <c r="G101" s="46">
        <v>18146041.45</v>
      </c>
      <c r="H101" s="46">
        <v>234541</v>
      </c>
      <c r="I101" s="46">
        <v>1902632.0522727272</v>
      </c>
      <c r="J101" s="46">
        <v>3526972.9920454547</v>
      </c>
      <c r="K101" s="46">
        <v>5151313.931818182</v>
      </c>
      <c r="L101" s="46">
        <v>6775654.871590909</v>
      </c>
      <c r="M101" s="46">
        <v>8399995.811363636</v>
      </c>
      <c r="N101" s="46">
        <v>10024336.751136363</v>
      </c>
      <c r="O101" s="46">
        <v>11648677.69090909</v>
      </c>
      <c r="P101" s="46">
        <v>13273018.630681816</v>
      </c>
      <c r="Q101" s="46">
        <v>14897359.570454543</v>
      </c>
      <c r="R101" s="46">
        <v>16521700.51022727</v>
      </c>
      <c r="S101" s="46">
        <v>18146041.45</v>
      </c>
      <c r="T101" s="70"/>
    </row>
    <row r="102" spans="1:20" ht="15">
      <c r="A102" s="76"/>
      <c r="B102" s="77"/>
      <c r="C102" s="47" t="s">
        <v>26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70"/>
    </row>
    <row r="103" spans="1:20" ht="15">
      <c r="A103" s="76"/>
      <c r="B103" s="77"/>
      <c r="C103" s="45" t="s">
        <v>27</v>
      </c>
      <c r="D103" s="67">
        <v>18763289</v>
      </c>
      <c r="E103" s="67">
        <v>0</v>
      </c>
      <c r="F103" s="67">
        <v>617247.55</v>
      </c>
      <c r="G103" s="67">
        <v>18146041.45</v>
      </c>
      <c r="H103" s="67">
        <v>234541</v>
      </c>
      <c r="I103" s="67">
        <v>1902632.0522727272</v>
      </c>
      <c r="J103" s="67">
        <v>3526972.9920454547</v>
      </c>
      <c r="K103" s="67">
        <v>5151313.931818182</v>
      </c>
      <c r="L103" s="67">
        <v>6775654.871590909</v>
      </c>
      <c r="M103" s="67">
        <v>8399995.811363636</v>
      </c>
      <c r="N103" s="67">
        <v>10024336.751136363</v>
      </c>
      <c r="O103" s="67">
        <v>11648677.69090909</v>
      </c>
      <c r="P103" s="67">
        <v>13273018.630681816</v>
      </c>
      <c r="Q103" s="67">
        <v>14897359.570454543</v>
      </c>
      <c r="R103" s="67">
        <v>16521700.51022727</v>
      </c>
      <c r="S103" s="67">
        <v>18146041.45</v>
      </c>
      <c r="T103" s="70"/>
    </row>
    <row r="104" spans="1:20" ht="15">
      <c r="A104" s="76" t="s">
        <v>90</v>
      </c>
      <c r="B104" s="77" t="s">
        <v>91</v>
      </c>
      <c r="C104" s="47" t="s">
        <v>25</v>
      </c>
      <c r="D104" s="46">
        <v>3157040</v>
      </c>
      <c r="E104" s="46">
        <v>0</v>
      </c>
      <c r="F104" s="46">
        <v>0</v>
      </c>
      <c r="G104" s="46">
        <v>3157040</v>
      </c>
      <c r="H104" s="46">
        <v>39463</v>
      </c>
      <c r="I104" s="46">
        <v>236101.88469152237</v>
      </c>
      <c r="J104" s="46">
        <v>177076.32703728357</v>
      </c>
      <c r="K104" s="46">
        <v>450203.29442353616</v>
      </c>
      <c r="L104" s="46">
        <v>723330.2618097888</v>
      </c>
      <c r="M104" s="46">
        <v>983808.90776747</v>
      </c>
      <c r="N104" s="46">
        <v>1271117.3133491878</v>
      </c>
      <c r="O104" s="46">
        <v>1558425.7189309057</v>
      </c>
      <c r="P104" s="46">
        <v>1845734.1245126235</v>
      </c>
      <c r="Q104" s="46">
        <v>2282836.083008416</v>
      </c>
      <c r="R104" s="46">
        <v>2719938.0415042085</v>
      </c>
      <c r="S104" s="46">
        <v>3157040.000000001</v>
      </c>
      <c r="T104" s="70"/>
    </row>
    <row r="105" spans="1:20" ht="15">
      <c r="A105" s="76"/>
      <c r="B105" s="77"/>
      <c r="C105" s="47" t="s">
        <v>26</v>
      </c>
      <c r="D105" s="46">
        <v>1440000</v>
      </c>
      <c r="E105" s="46">
        <v>0</v>
      </c>
      <c r="F105" s="46">
        <v>0</v>
      </c>
      <c r="G105" s="46">
        <v>1440000</v>
      </c>
      <c r="H105" s="46">
        <v>0</v>
      </c>
      <c r="I105" s="46">
        <v>107691.60794788542</v>
      </c>
      <c r="J105" s="46">
        <v>161537.41192182814</v>
      </c>
      <c r="K105" s="46">
        <v>272655.57103169174</v>
      </c>
      <c r="L105" s="46">
        <v>383773.7301415553</v>
      </c>
      <c r="M105" s="46">
        <v>494891.8892514189</v>
      </c>
      <c r="N105" s="46">
        <v>618247.7310826331</v>
      </c>
      <c r="O105" s="46">
        <v>741603.5729138474</v>
      </c>
      <c r="P105" s="46">
        <v>864959.4147450617</v>
      </c>
      <c r="Q105" s="46">
        <v>1056639.6098300412</v>
      </c>
      <c r="R105" s="46">
        <v>1248319.8049150207</v>
      </c>
      <c r="S105" s="46">
        <v>1440000.0000000002</v>
      </c>
      <c r="T105" s="70"/>
    </row>
    <row r="106" spans="1:20" ht="15">
      <c r="A106" s="76"/>
      <c r="B106" s="77"/>
      <c r="C106" s="45" t="s">
        <v>27</v>
      </c>
      <c r="D106" s="67">
        <v>4597040</v>
      </c>
      <c r="E106" s="67">
        <v>0</v>
      </c>
      <c r="F106" s="67">
        <v>0</v>
      </c>
      <c r="G106" s="67">
        <v>4597040</v>
      </c>
      <c r="H106" s="67">
        <v>39463</v>
      </c>
      <c r="I106" s="67">
        <v>343793.4926394078</v>
      </c>
      <c r="J106" s="67">
        <v>338613.73895911174</v>
      </c>
      <c r="K106" s="67">
        <v>722858.8654552279</v>
      </c>
      <c r="L106" s="67">
        <v>1107103.991951344</v>
      </c>
      <c r="M106" s="67">
        <v>1478700.7970188889</v>
      </c>
      <c r="N106" s="67">
        <v>1889365.044431821</v>
      </c>
      <c r="O106" s="67">
        <v>2300029.291844753</v>
      </c>
      <c r="P106" s="67">
        <v>2710693.539257685</v>
      </c>
      <c r="Q106" s="67">
        <v>3339475.6928384574</v>
      </c>
      <c r="R106" s="67">
        <v>3968257.846419229</v>
      </c>
      <c r="S106" s="67">
        <v>4597040.000000001</v>
      </c>
      <c r="T106" s="70"/>
    </row>
    <row r="107" spans="1:20" ht="15">
      <c r="A107" s="76" t="s">
        <v>92</v>
      </c>
      <c r="B107" s="77" t="s">
        <v>93</v>
      </c>
      <c r="C107" s="47" t="s">
        <v>25</v>
      </c>
      <c r="D107" s="46">
        <v>161175</v>
      </c>
      <c r="E107" s="46">
        <v>0</v>
      </c>
      <c r="F107" s="46">
        <v>4080.99</v>
      </c>
      <c r="G107" s="46">
        <v>157094.01</v>
      </c>
      <c r="H107" s="46">
        <v>6815</v>
      </c>
      <c r="I107" s="46">
        <v>22671.91</v>
      </c>
      <c r="J107" s="46">
        <v>30259.2375</v>
      </c>
      <c r="K107" s="46">
        <v>44677.261249999996</v>
      </c>
      <c r="L107" s="46">
        <v>59095.284999999996</v>
      </c>
      <c r="M107" s="46">
        <v>73095.10285714285</v>
      </c>
      <c r="N107" s="46">
        <v>87094.9207142857</v>
      </c>
      <c r="O107" s="46">
        <v>101094.73857142856</v>
      </c>
      <c r="P107" s="46">
        <v>115094.55642857142</v>
      </c>
      <c r="Q107" s="46">
        <v>129094.37428571428</v>
      </c>
      <c r="R107" s="46">
        <v>143094.19214285712</v>
      </c>
      <c r="S107" s="46">
        <v>157094.00999999998</v>
      </c>
      <c r="T107" s="70"/>
    </row>
    <row r="108" spans="1:20" ht="15">
      <c r="A108" s="76"/>
      <c r="B108" s="77"/>
      <c r="C108" s="47" t="s">
        <v>26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70"/>
    </row>
    <row r="109" spans="1:20" ht="15">
      <c r="A109" s="76"/>
      <c r="B109" s="77"/>
      <c r="C109" s="45" t="s">
        <v>27</v>
      </c>
      <c r="D109" s="67">
        <v>161175</v>
      </c>
      <c r="E109" s="67">
        <v>0</v>
      </c>
      <c r="F109" s="67">
        <v>4080.99</v>
      </c>
      <c r="G109" s="67">
        <v>157094.01</v>
      </c>
      <c r="H109" s="67">
        <v>6815</v>
      </c>
      <c r="I109" s="67">
        <v>22671.91</v>
      </c>
      <c r="J109" s="67">
        <v>30259.2375</v>
      </c>
      <c r="K109" s="67">
        <v>44677.261249999996</v>
      </c>
      <c r="L109" s="67">
        <v>59095.284999999996</v>
      </c>
      <c r="M109" s="67">
        <v>73095.10285714285</v>
      </c>
      <c r="N109" s="67">
        <v>87094.9207142857</v>
      </c>
      <c r="O109" s="67">
        <v>101094.73857142856</v>
      </c>
      <c r="P109" s="67">
        <v>115094.55642857142</v>
      </c>
      <c r="Q109" s="67">
        <v>129094.37428571428</v>
      </c>
      <c r="R109" s="67">
        <v>143094.19214285712</v>
      </c>
      <c r="S109" s="67">
        <v>157094.00999999998</v>
      </c>
      <c r="T109" s="70"/>
    </row>
    <row r="110" spans="1:20" ht="15">
      <c r="A110" s="78" t="s">
        <v>95</v>
      </c>
      <c r="B110" s="79" t="s">
        <v>96</v>
      </c>
      <c r="C110" s="47" t="s">
        <v>25</v>
      </c>
      <c r="D110" s="46">
        <v>19235500</v>
      </c>
      <c r="E110" s="46">
        <v>0</v>
      </c>
      <c r="F110" s="46">
        <v>0</v>
      </c>
      <c r="G110" s="46">
        <v>19235500</v>
      </c>
      <c r="H110" s="46">
        <v>1740444</v>
      </c>
      <c r="I110" s="46">
        <v>3330903.409090909</v>
      </c>
      <c r="J110" s="46">
        <v>4743894.010681818</v>
      </c>
      <c r="K110" s="46">
        <v>6363931.846022727</v>
      </c>
      <c r="L110" s="46">
        <v>7983969.681363637</v>
      </c>
      <c r="M110" s="46">
        <v>9591331.155454546</v>
      </c>
      <c r="N110" s="46">
        <v>11198692.629545456</v>
      </c>
      <c r="O110" s="46">
        <v>12806054.103636365</v>
      </c>
      <c r="P110" s="46">
        <v>14413415.577727275</v>
      </c>
      <c r="Q110" s="46">
        <v>16020777.051818185</v>
      </c>
      <c r="R110" s="46">
        <v>17628138.525909092</v>
      </c>
      <c r="S110" s="46">
        <v>19235500</v>
      </c>
      <c r="T110" s="70"/>
    </row>
    <row r="111" spans="1:20" ht="15">
      <c r="A111" s="78"/>
      <c r="B111" s="79"/>
      <c r="C111" s="47" t="s">
        <v>26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70"/>
    </row>
    <row r="112" spans="1:20" ht="15">
      <c r="A112" s="78"/>
      <c r="B112" s="79"/>
      <c r="C112" s="45" t="s">
        <v>27</v>
      </c>
      <c r="D112" s="67">
        <v>19235500</v>
      </c>
      <c r="E112" s="67">
        <v>0</v>
      </c>
      <c r="F112" s="67">
        <v>0</v>
      </c>
      <c r="G112" s="67">
        <v>19235500</v>
      </c>
      <c r="H112" s="67">
        <v>1740444</v>
      </c>
      <c r="I112" s="67">
        <v>3330903.409090909</v>
      </c>
      <c r="J112" s="67">
        <v>4743894.010681818</v>
      </c>
      <c r="K112" s="67">
        <v>6363931.846022727</v>
      </c>
      <c r="L112" s="67">
        <v>7983969.681363637</v>
      </c>
      <c r="M112" s="67">
        <v>9591331.155454546</v>
      </c>
      <c r="N112" s="67">
        <v>11198692.629545456</v>
      </c>
      <c r="O112" s="67">
        <v>12806054.103636365</v>
      </c>
      <c r="P112" s="67">
        <v>14413415.577727275</v>
      </c>
      <c r="Q112" s="67">
        <v>16020777.051818185</v>
      </c>
      <c r="R112" s="67">
        <v>17628138.525909092</v>
      </c>
      <c r="S112" s="67">
        <v>19235500</v>
      </c>
      <c r="T112" s="70"/>
    </row>
    <row r="113" spans="1:20" ht="15">
      <c r="A113" s="76" t="s">
        <v>97</v>
      </c>
      <c r="B113" s="77" t="s">
        <v>98</v>
      </c>
      <c r="C113" s="47" t="s">
        <v>25</v>
      </c>
      <c r="D113" s="46">
        <v>600677</v>
      </c>
      <c r="E113" s="46">
        <v>0</v>
      </c>
      <c r="F113" s="46">
        <v>23847.690000000002</v>
      </c>
      <c r="G113" s="46">
        <v>576829.31</v>
      </c>
      <c r="H113" s="46">
        <v>45508</v>
      </c>
      <c r="I113" s="46">
        <v>94264.90318181818</v>
      </c>
      <c r="J113" s="46">
        <v>130180.46136363636</v>
      </c>
      <c r="K113" s="46">
        <v>180493.71579545454</v>
      </c>
      <c r="L113" s="46">
        <v>230806.97022727272</v>
      </c>
      <c r="M113" s="46">
        <v>280238.733051948</v>
      </c>
      <c r="N113" s="46">
        <v>329670.4958766233</v>
      </c>
      <c r="O113" s="46">
        <v>379102.2587012986</v>
      </c>
      <c r="P113" s="46">
        <v>428534.0215259739</v>
      </c>
      <c r="Q113" s="46">
        <v>477965.7843506492</v>
      </c>
      <c r="R113" s="46">
        <v>527397.5471753245</v>
      </c>
      <c r="S113" s="46">
        <v>576829.3099999998</v>
      </c>
      <c r="T113" s="70"/>
    </row>
    <row r="114" spans="1:20" ht="15">
      <c r="A114" s="76"/>
      <c r="B114" s="77"/>
      <c r="C114" s="47" t="s">
        <v>26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70"/>
    </row>
    <row r="115" spans="1:20" ht="15">
      <c r="A115" s="76"/>
      <c r="B115" s="77"/>
      <c r="C115" s="45" t="s">
        <v>27</v>
      </c>
      <c r="D115" s="67">
        <v>600677</v>
      </c>
      <c r="E115" s="67">
        <v>0</v>
      </c>
      <c r="F115" s="67">
        <v>23847.690000000002</v>
      </c>
      <c r="G115" s="67">
        <v>576829.31</v>
      </c>
      <c r="H115" s="67">
        <v>45508</v>
      </c>
      <c r="I115" s="67">
        <v>94264.90318181818</v>
      </c>
      <c r="J115" s="67">
        <v>130180.46136363636</v>
      </c>
      <c r="K115" s="67">
        <v>180493.71579545454</v>
      </c>
      <c r="L115" s="67">
        <v>230806.97022727272</v>
      </c>
      <c r="M115" s="67">
        <v>280238.733051948</v>
      </c>
      <c r="N115" s="67">
        <v>329670.4958766233</v>
      </c>
      <c r="O115" s="67">
        <v>379102.2587012986</v>
      </c>
      <c r="P115" s="67">
        <v>428534.0215259739</v>
      </c>
      <c r="Q115" s="67">
        <v>477965.7843506492</v>
      </c>
      <c r="R115" s="67">
        <v>527397.5471753245</v>
      </c>
      <c r="S115" s="67">
        <v>576829.3099999998</v>
      </c>
      <c r="T115" s="70"/>
    </row>
    <row r="116" spans="1:20" ht="15">
      <c r="A116" s="76" t="s">
        <v>99</v>
      </c>
      <c r="B116" s="77" t="s">
        <v>100</v>
      </c>
      <c r="C116" s="47" t="s">
        <v>25</v>
      </c>
      <c r="D116" s="46">
        <v>3654544</v>
      </c>
      <c r="E116" s="46">
        <v>0</v>
      </c>
      <c r="F116" s="46">
        <v>0</v>
      </c>
      <c r="G116" s="46">
        <v>3654544</v>
      </c>
      <c r="H116" s="46">
        <v>79000</v>
      </c>
      <c r="I116" s="46">
        <v>531322.1818181819</v>
      </c>
      <c r="J116" s="46">
        <v>548734.0886363636</v>
      </c>
      <c r="K116" s="46">
        <v>910207.9829545454</v>
      </c>
      <c r="L116" s="46">
        <v>1271681.8772727272</v>
      </c>
      <c r="M116" s="46">
        <v>1612090.7519480519</v>
      </c>
      <c r="N116" s="46">
        <v>1952499.6266233765</v>
      </c>
      <c r="O116" s="46">
        <v>2292908.5012987014</v>
      </c>
      <c r="P116" s="46">
        <v>2633317.375974026</v>
      </c>
      <c r="Q116" s="46">
        <v>2973726.2506493507</v>
      </c>
      <c r="R116" s="46">
        <v>3314135.1253246753</v>
      </c>
      <c r="S116" s="46">
        <v>3654544</v>
      </c>
      <c r="T116" s="70"/>
    </row>
    <row r="117" spans="1:20" ht="15">
      <c r="A117" s="76"/>
      <c r="B117" s="77"/>
      <c r="C117" s="47" t="s">
        <v>26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70"/>
    </row>
    <row r="118" spans="1:20" ht="15">
      <c r="A118" s="76"/>
      <c r="B118" s="77"/>
      <c r="C118" s="45" t="s">
        <v>27</v>
      </c>
      <c r="D118" s="67">
        <v>3654544</v>
      </c>
      <c r="E118" s="67">
        <v>0</v>
      </c>
      <c r="F118" s="67">
        <v>0</v>
      </c>
      <c r="G118" s="67">
        <v>3654544</v>
      </c>
      <c r="H118" s="67">
        <v>79000</v>
      </c>
      <c r="I118" s="67">
        <v>531322.1818181819</v>
      </c>
      <c r="J118" s="67">
        <v>548734.0886363636</v>
      </c>
      <c r="K118" s="67">
        <v>910207.9829545454</v>
      </c>
      <c r="L118" s="67">
        <v>1271681.8772727272</v>
      </c>
      <c r="M118" s="67">
        <v>1612090.7519480519</v>
      </c>
      <c r="N118" s="67">
        <v>1952499.6266233765</v>
      </c>
      <c r="O118" s="67">
        <v>2292908.5012987014</v>
      </c>
      <c r="P118" s="67">
        <v>2633317.375974026</v>
      </c>
      <c r="Q118" s="67">
        <v>2973726.2506493507</v>
      </c>
      <c r="R118" s="67">
        <v>3314135.1253246753</v>
      </c>
      <c r="S118" s="67">
        <v>3654544</v>
      </c>
      <c r="T118" s="70"/>
    </row>
    <row r="119" spans="1:20" ht="15">
      <c r="A119" s="76" t="s">
        <v>101</v>
      </c>
      <c r="B119" s="77" t="s">
        <v>102</v>
      </c>
      <c r="C119" s="47" t="s">
        <v>25</v>
      </c>
      <c r="D119" s="46">
        <v>2400056</v>
      </c>
      <c r="E119" s="46">
        <v>0</v>
      </c>
      <c r="F119" s="46">
        <v>16080.12</v>
      </c>
      <c r="G119" s="46">
        <v>2383975.88</v>
      </c>
      <c r="H119" s="46">
        <v>98001</v>
      </c>
      <c r="I119" s="46">
        <v>459844.1709090909</v>
      </c>
      <c r="J119" s="46">
        <v>642731.3893181818</v>
      </c>
      <c r="K119" s="46">
        <v>836732.2189772727</v>
      </c>
      <c r="L119" s="46">
        <v>1030733.0486363636</v>
      </c>
      <c r="M119" s="46">
        <v>1224053.453116883</v>
      </c>
      <c r="N119" s="46">
        <v>1417373.8575974025</v>
      </c>
      <c r="O119" s="46">
        <v>1610694.262077922</v>
      </c>
      <c r="P119" s="46">
        <v>1804014.6665584415</v>
      </c>
      <c r="Q119" s="46">
        <v>1997335.071038961</v>
      </c>
      <c r="R119" s="46">
        <v>2190655.47551948</v>
      </c>
      <c r="S119" s="46">
        <v>2383975.88</v>
      </c>
      <c r="T119" s="70"/>
    </row>
    <row r="120" spans="1:20" ht="15">
      <c r="A120" s="76"/>
      <c r="B120" s="77"/>
      <c r="C120" s="47" t="s">
        <v>26</v>
      </c>
      <c r="D120" s="46">
        <v>0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70"/>
    </row>
    <row r="121" spans="1:20" ht="15">
      <c r="A121" s="76"/>
      <c r="B121" s="77"/>
      <c r="C121" s="45" t="s">
        <v>27</v>
      </c>
      <c r="D121" s="67">
        <v>2400056</v>
      </c>
      <c r="E121" s="67">
        <v>0</v>
      </c>
      <c r="F121" s="67">
        <v>16080.12</v>
      </c>
      <c r="G121" s="67">
        <v>2383975.88</v>
      </c>
      <c r="H121" s="67">
        <v>98001</v>
      </c>
      <c r="I121" s="67">
        <v>459844.1709090909</v>
      </c>
      <c r="J121" s="67">
        <v>642731.3893181818</v>
      </c>
      <c r="K121" s="67">
        <v>836732.2189772727</v>
      </c>
      <c r="L121" s="67">
        <v>1030733.0486363636</v>
      </c>
      <c r="M121" s="67">
        <v>1224053.453116883</v>
      </c>
      <c r="N121" s="67">
        <v>1417373.8575974025</v>
      </c>
      <c r="O121" s="67">
        <v>1610694.262077922</v>
      </c>
      <c r="P121" s="67">
        <v>1804014.6665584415</v>
      </c>
      <c r="Q121" s="67">
        <v>1997335.071038961</v>
      </c>
      <c r="R121" s="67">
        <v>2190655.47551948</v>
      </c>
      <c r="S121" s="67">
        <v>2383975.88</v>
      </c>
      <c r="T121" s="70"/>
    </row>
    <row r="122" spans="1:20" ht="15">
      <c r="A122" s="76" t="s">
        <v>103</v>
      </c>
      <c r="B122" s="77" t="s">
        <v>104</v>
      </c>
      <c r="C122" s="47" t="s">
        <v>25</v>
      </c>
      <c r="D122" s="46">
        <v>480746</v>
      </c>
      <c r="E122" s="46">
        <v>0</v>
      </c>
      <c r="F122" s="46">
        <v>29335.89</v>
      </c>
      <c r="G122" s="46">
        <v>451410.11</v>
      </c>
      <c r="H122" s="46">
        <v>27520</v>
      </c>
      <c r="I122" s="46">
        <v>84419.1009090909</v>
      </c>
      <c r="J122" s="46">
        <v>113853.39431818182</v>
      </c>
      <c r="K122" s="46">
        <v>151763.29647727273</v>
      </c>
      <c r="L122" s="46">
        <v>189673.19863636364</v>
      </c>
      <c r="M122" s="46">
        <v>227064.18597402598</v>
      </c>
      <c r="N122" s="46">
        <v>264455.1733116883</v>
      </c>
      <c r="O122" s="46">
        <v>301846.1606493506</v>
      </c>
      <c r="P122" s="46">
        <v>339237.1479870129</v>
      </c>
      <c r="Q122" s="46">
        <v>376628.13532467524</v>
      </c>
      <c r="R122" s="46">
        <v>414019.12266233756</v>
      </c>
      <c r="S122" s="46">
        <v>451410.10999999987</v>
      </c>
      <c r="T122" s="70"/>
    </row>
    <row r="123" spans="1:20" ht="15">
      <c r="A123" s="76"/>
      <c r="B123" s="77"/>
      <c r="C123" s="47" t="s">
        <v>26</v>
      </c>
      <c r="D123" s="46">
        <v>85091.79</v>
      </c>
      <c r="E123" s="46">
        <v>0</v>
      </c>
      <c r="F123" s="46">
        <v>1500</v>
      </c>
      <c r="G123" s="46">
        <v>83591.79</v>
      </c>
      <c r="H123" s="46">
        <v>0</v>
      </c>
      <c r="I123" s="46">
        <v>1502.9868852153631</v>
      </c>
      <c r="J123" s="46">
        <v>74192.48032782304</v>
      </c>
      <c r="K123" s="46">
        <v>75009.24825359377</v>
      </c>
      <c r="L123" s="46">
        <v>75826.01617936452</v>
      </c>
      <c r="M123" s="46">
        <v>76642.78410513527</v>
      </c>
      <c r="N123" s="46">
        <v>77549.61457779707</v>
      </c>
      <c r="O123" s="46">
        <v>78456.44505045886</v>
      </c>
      <c r="P123" s="46">
        <v>79363.27552312065</v>
      </c>
      <c r="Q123" s="46">
        <v>80772.11368208044</v>
      </c>
      <c r="R123" s="46">
        <v>82180.95184104022</v>
      </c>
      <c r="S123" s="46">
        <v>83591.79000000001</v>
      </c>
      <c r="T123" s="70"/>
    </row>
    <row r="124" spans="1:20" ht="15">
      <c r="A124" s="76"/>
      <c r="B124" s="77"/>
      <c r="C124" s="45" t="s">
        <v>27</v>
      </c>
      <c r="D124" s="67">
        <v>565837.79</v>
      </c>
      <c r="E124" s="67">
        <v>0</v>
      </c>
      <c r="F124" s="67">
        <v>30835.89</v>
      </c>
      <c r="G124" s="67">
        <v>535001.9</v>
      </c>
      <c r="H124" s="67">
        <v>27520</v>
      </c>
      <c r="I124" s="67">
        <v>85922.08779430627</v>
      </c>
      <c r="J124" s="67">
        <v>188045.87464600487</v>
      </c>
      <c r="K124" s="67">
        <v>226772.5447308665</v>
      </c>
      <c r="L124" s="67">
        <v>265499.21481572813</v>
      </c>
      <c r="M124" s="67">
        <v>303706.9700791612</v>
      </c>
      <c r="N124" s="67">
        <v>342004.78788948536</v>
      </c>
      <c r="O124" s="67">
        <v>380302.6056998095</v>
      </c>
      <c r="P124" s="67">
        <v>418600.4235101336</v>
      </c>
      <c r="Q124" s="67">
        <v>457400.24900675565</v>
      </c>
      <c r="R124" s="67">
        <v>496200.0745033778</v>
      </c>
      <c r="S124" s="67">
        <v>535001.8999999999</v>
      </c>
      <c r="T124" s="70"/>
    </row>
    <row r="125" spans="1:20" ht="15">
      <c r="A125" s="76" t="s">
        <v>105</v>
      </c>
      <c r="B125" s="77" t="s">
        <v>106</v>
      </c>
      <c r="C125" s="47" t="s">
        <v>25</v>
      </c>
      <c r="D125" s="46">
        <v>6979212</v>
      </c>
      <c r="E125" s="46">
        <v>1000000</v>
      </c>
      <c r="F125" s="46">
        <v>0</v>
      </c>
      <c r="G125" s="46">
        <v>5979212</v>
      </c>
      <c r="H125" s="46">
        <v>74740</v>
      </c>
      <c r="I125" s="46">
        <v>447160.3850981194</v>
      </c>
      <c r="J125" s="46">
        <v>462089.137647179</v>
      </c>
      <c r="K125" s="46">
        <v>958252.5931802385</v>
      </c>
      <c r="L125" s="46">
        <v>1454416.048713298</v>
      </c>
      <c r="M125" s="46">
        <v>1935675.8299606433</v>
      </c>
      <c r="N125" s="46">
        <v>2467749.291332775</v>
      </c>
      <c r="O125" s="46">
        <v>2999822.7527049063</v>
      </c>
      <c r="P125" s="46">
        <v>3531896.2140770378</v>
      </c>
      <c r="Q125" s="46">
        <v>4347668.1427180255</v>
      </c>
      <c r="R125" s="46">
        <v>5163440.071359013</v>
      </c>
      <c r="S125" s="46">
        <v>5979212.000000001</v>
      </c>
      <c r="T125" s="70"/>
    </row>
    <row r="126" spans="1:20" ht="15">
      <c r="A126" s="76"/>
      <c r="B126" s="77"/>
      <c r="C126" s="47" t="s">
        <v>26</v>
      </c>
      <c r="D126" s="46">
        <v>27110000</v>
      </c>
      <c r="E126" s="46">
        <v>0</v>
      </c>
      <c r="F126" s="46">
        <v>0</v>
      </c>
      <c r="G126" s="46">
        <v>27110000</v>
      </c>
      <c r="H126" s="46">
        <v>0</v>
      </c>
      <c r="I126" s="46">
        <v>2027444.0912966486</v>
      </c>
      <c r="J126" s="46">
        <v>3041166.136944973</v>
      </c>
      <c r="K126" s="46">
        <v>5133119.812964696</v>
      </c>
      <c r="L126" s="46">
        <v>7225073.48898442</v>
      </c>
      <c r="M126" s="46">
        <v>9317027.165004143</v>
      </c>
      <c r="N126" s="46">
        <v>11639372.21503485</v>
      </c>
      <c r="O126" s="46">
        <v>13961717.265065556</v>
      </c>
      <c r="P126" s="46">
        <v>16284062.315096263</v>
      </c>
      <c r="Q126" s="46">
        <v>19892708.210064176</v>
      </c>
      <c r="R126" s="46">
        <v>23501354.10503209</v>
      </c>
      <c r="S126" s="46">
        <v>27110000.000000004</v>
      </c>
      <c r="T126" s="70"/>
    </row>
    <row r="127" spans="1:20" ht="15">
      <c r="A127" s="76"/>
      <c r="B127" s="77"/>
      <c r="C127" s="45" t="s">
        <v>27</v>
      </c>
      <c r="D127" s="67">
        <v>34089212</v>
      </c>
      <c r="E127" s="67">
        <v>1000000</v>
      </c>
      <c r="F127" s="67">
        <v>0</v>
      </c>
      <c r="G127" s="67">
        <v>33089212</v>
      </c>
      <c r="H127" s="67">
        <v>74740</v>
      </c>
      <c r="I127" s="67">
        <v>2474604.476394768</v>
      </c>
      <c r="J127" s="67">
        <v>3503255.274592152</v>
      </c>
      <c r="K127" s="67">
        <v>6091372.406144935</v>
      </c>
      <c r="L127" s="67">
        <v>8679489.537697718</v>
      </c>
      <c r="M127" s="67">
        <v>11252702.994964786</v>
      </c>
      <c r="N127" s="67">
        <v>14107121.506367624</v>
      </c>
      <c r="O127" s="67">
        <v>16961540.01777046</v>
      </c>
      <c r="P127" s="67">
        <v>19815958.5291733</v>
      </c>
      <c r="Q127" s="67">
        <v>24240376.3527822</v>
      </c>
      <c r="R127" s="67">
        <v>28664794.176391102</v>
      </c>
      <c r="S127" s="67">
        <v>33089212.000000004</v>
      </c>
      <c r="T127" s="70"/>
    </row>
    <row r="128" spans="1:20" ht="15">
      <c r="A128" s="76" t="s">
        <v>107</v>
      </c>
      <c r="B128" s="77" t="s">
        <v>108</v>
      </c>
      <c r="C128" s="47" t="s">
        <v>25</v>
      </c>
      <c r="D128" s="46">
        <v>0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70"/>
    </row>
    <row r="129" spans="1:20" ht="15">
      <c r="A129" s="76"/>
      <c r="B129" s="77"/>
      <c r="C129" s="47" t="s">
        <v>26</v>
      </c>
      <c r="D129" s="46">
        <v>8433058</v>
      </c>
      <c r="E129" s="46">
        <v>0</v>
      </c>
      <c r="F129" s="46">
        <v>868938.7600000001</v>
      </c>
      <c r="G129" s="46">
        <v>7564119.24</v>
      </c>
      <c r="H129" s="46">
        <v>1280000</v>
      </c>
      <c r="I129" s="46">
        <v>1280000</v>
      </c>
      <c r="J129" s="46">
        <v>2047596</v>
      </c>
      <c r="K129" s="46">
        <v>2564568.198080764</v>
      </c>
      <c r="L129" s="46">
        <v>3081540.3961615283</v>
      </c>
      <c r="M129" s="46">
        <v>3598512.5942422925</v>
      </c>
      <c r="N129" s="46">
        <v>4172419.633521379</v>
      </c>
      <c r="O129" s="46">
        <v>4746326.6728004655</v>
      </c>
      <c r="P129" s="46">
        <v>5320233.712079552</v>
      </c>
      <c r="Q129" s="46">
        <v>6012017.0534470845</v>
      </c>
      <c r="R129" s="46">
        <v>6703800.394814617</v>
      </c>
      <c r="S129" s="46">
        <v>7564119.239999999</v>
      </c>
      <c r="T129" s="70"/>
    </row>
    <row r="130" spans="1:20" ht="15">
      <c r="A130" s="76"/>
      <c r="B130" s="77"/>
      <c r="C130" s="45" t="s">
        <v>27</v>
      </c>
      <c r="D130" s="67">
        <v>8433058</v>
      </c>
      <c r="E130" s="67">
        <v>0</v>
      </c>
      <c r="F130" s="67">
        <v>868938.7600000001</v>
      </c>
      <c r="G130" s="67">
        <v>7564119.24</v>
      </c>
      <c r="H130" s="67">
        <v>1280000</v>
      </c>
      <c r="I130" s="67">
        <v>1280000</v>
      </c>
      <c r="J130" s="67">
        <v>2047596</v>
      </c>
      <c r="K130" s="67">
        <v>2564568.198080764</v>
      </c>
      <c r="L130" s="67">
        <v>3081540.3961615283</v>
      </c>
      <c r="M130" s="67">
        <v>3598512.5942422925</v>
      </c>
      <c r="N130" s="67">
        <v>4172419.633521379</v>
      </c>
      <c r="O130" s="67">
        <v>4746326.6728004655</v>
      </c>
      <c r="P130" s="67">
        <v>5320233.712079552</v>
      </c>
      <c r="Q130" s="67">
        <v>6012017.0534470845</v>
      </c>
      <c r="R130" s="67">
        <v>6703800.394814617</v>
      </c>
      <c r="S130" s="67">
        <v>7564119.239999999</v>
      </c>
      <c r="T130" s="70"/>
    </row>
    <row r="131" spans="1:20" ht="15">
      <c r="A131" s="78" t="s">
        <v>109</v>
      </c>
      <c r="B131" s="79" t="s">
        <v>110</v>
      </c>
      <c r="C131" s="60" t="s">
        <v>25</v>
      </c>
      <c r="D131" s="46">
        <v>30000000</v>
      </c>
      <c r="E131" s="46">
        <v>0</v>
      </c>
      <c r="F131" s="46">
        <v>0</v>
      </c>
      <c r="G131" s="46">
        <v>30000000</v>
      </c>
      <c r="H131" s="46">
        <v>0</v>
      </c>
      <c r="I131" s="46">
        <v>2243575.1655809465</v>
      </c>
      <c r="J131" s="46">
        <v>1682681.4983714195</v>
      </c>
      <c r="K131" s="46">
        <v>4278090.021493578</v>
      </c>
      <c r="L131" s="46">
        <v>6873498.544615736</v>
      </c>
      <c r="M131" s="46">
        <v>9348715.549880752</v>
      </c>
      <c r="N131" s="46">
        <v>12078884.278507238</v>
      </c>
      <c r="O131" s="46">
        <v>14809053.007133724</v>
      </c>
      <c r="P131" s="46">
        <v>17539221.735760212</v>
      </c>
      <c r="Q131" s="46">
        <v>21692814.49050681</v>
      </c>
      <c r="R131" s="46">
        <v>25846407.245253406</v>
      </c>
      <c r="S131" s="46">
        <v>30000000.000000004</v>
      </c>
      <c r="T131" s="70"/>
    </row>
    <row r="132" spans="1:20" ht="15">
      <c r="A132" s="78"/>
      <c r="B132" s="79"/>
      <c r="C132" s="60" t="s">
        <v>26</v>
      </c>
      <c r="D132" s="46">
        <v>0</v>
      </c>
      <c r="E132" s="46">
        <v>0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70"/>
    </row>
    <row r="133" spans="1:20" ht="15">
      <c r="A133" s="78"/>
      <c r="B133" s="79"/>
      <c r="C133" s="61" t="s">
        <v>27</v>
      </c>
      <c r="D133" s="67">
        <v>30000000</v>
      </c>
      <c r="E133" s="67">
        <v>0</v>
      </c>
      <c r="F133" s="67">
        <v>0</v>
      </c>
      <c r="G133" s="67">
        <v>30000000</v>
      </c>
      <c r="H133" s="67">
        <v>0</v>
      </c>
      <c r="I133" s="67">
        <v>2243575.1655809465</v>
      </c>
      <c r="J133" s="67">
        <v>1682681.4983714195</v>
      </c>
      <c r="K133" s="67">
        <v>4278090.021493578</v>
      </c>
      <c r="L133" s="67">
        <v>6873498.544615736</v>
      </c>
      <c r="M133" s="67">
        <v>9348715.549880752</v>
      </c>
      <c r="N133" s="67">
        <v>12078884.278507238</v>
      </c>
      <c r="O133" s="67">
        <v>14809053.007133724</v>
      </c>
      <c r="P133" s="67">
        <v>17539221.735760212</v>
      </c>
      <c r="Q133" s="67">
        <v>21692814.49050681</v>
      </c>
      <c r="R133" s="67">
        <v>25846407.245253406</v>
      </c>
      <c r="S133" s="67">
        <v>30000000.000000004</v>
      </c>
      <c r="T133" s="70"/>
    </row>
    <row r="134" spans="1:20" ht="15">
      <c r="A134" s="76" t="s">
        <v>111</v>
      </c>
      <c r="B134" s="77" t="s">
        <v>112</v>
      </c>
      <c r="C134" s="47" t="s">
        <v>25</v>
      </c>
      <c r="D134" s="46">
        <v>1712757</v>
      </c>
      <c r="E134" s="46">
        <v>0</v>
      </c>
      <c r="F134" s="46">
        <v>21510.81</v>
      </c>
      <c r="G134" s="46">
        <v>1691246.19</v>
      </c>
      <c r="H134" s="46">
        <v>21409</v>
      </c>
      <c r="I134" s="46">
        <v>313247</v>
      </c>
      <c r="J134" s="46">
        <v>444611.9175</v>
      </c>
      <c r="K134" s="46">
        <v>597713.43125</v>
      </c>
      <c r="L134" s="46">
        <v>738914.9450000001</v>
      </c>
      <c r="M134" s="46">
        <v>919773.81</v>
      </c>
      <c r="N134" s="46">
        <v>1050913.675</v>
      </c>
      <c r="O134" s="46">
        <v>1212242.54</v>
      </c>
      <c r="P134" s="46">
        <v>1346492.405</v>
      </c>
      <c r="Q134" s="46">
        <v>1484221.27</v>
      </c>
      <c r="R134" s="46">
        <v>1618747.135</v>
      </c>
      <c r="S134" s="46">
        <v>1691245.81</v>
      </c>
      <c r="T134" s="70"/>
    </row>
    <row r="135" spans="1:20" ht="15">
      <c r="A135" s="76"/>
      <c r="B135" s="77"/>
      <c r="C135" s="47" t="s">
        <v>26</v>
      </c>
      <c r="D135" s="46">
        <v>0</v>
      </c>
      <c r="E135" s="46">
        <v>0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70"/>
    </row>
    <row r="136" spans="1:20" ht="15">
      <c r="A136" s="76"/>
      <c r="B136" s="77"/>
      <c r="C136" s="45" t="s">
        <v>27</v>
      </c>
      <c r="D136" s="67">
        <v>1712757</v>
      </c>
      <c r="E136" s="67">
        <v>0</v>
      </c>
      <c r="F136" s="67">
        <v>21510.81</v>
      </c>
      <c r="G136" s="67">
        <v>1691246.19</v>
      </c>
      <c r="H136" s="67">
        <v>21409</v>
      </c>
      <c r="I136" s="67">
        <v>313247</v>
      </c>
      <c r="J136" s="67">
        <v>444611.9175</v>
      </c>
      <c r="K136" s="67">
        <v>597713.43125</v>
      </c>
      <c r="L136" s="67">
        <v>738914.9450000001</v>
      </c>
      <c r="M136" s="67">
        <v>919773.81</v>
      </c>
      <c r="N136" s="67">
        <v>1050913.675</v>
      </c>
      <c r="O136" s="67">
        <v>1212242.54</v>
      </c>
      <c r="P136" s="67">
        <v>1346492.405</v>
      </c>
      <c r="Q136" s="67">
        <v>1484221.27</v>
      </c>
      <c r="R136" s="67">
        <v>1618747.135</v>
      </c>
      <c r="S136" s="67">
        <v>1691245.81</v>
      </c>
      <c r="T136" s="70"/>
    </row>
    <row r="137" spans="1:20" ht="15">
      <c r="A137" s="76" t="s">
        <v>113</v>
      </c>
      <c r="B137" s="77" t="s">
        <v>114</v>
      </c>
      <c r="C137" s="47" t="s">
        <v>25</v>
      </c>
      <c r="D137" s="46">
        <v>8409585</v>
      </c>
      <c r="E137" s="46">
        <v>6100000</v>
      </c>
      <c r="F137" s="46">
        <v>67786.81</v>
      </c>
      <c r="G137" s="46">
        <v>2241798.19</v>
      </c>
      <c r="H137" s="46">
        <v>28870</v>
      </c>
      <c r="I137" s="46">
        <v>167654.75817761052</v>
      </c>
      <c r="J137" s="46">
        <v>245256.13226641578</v>
      </c>
      <c r="K137" s="46">
        <v>419283.0275224048</v>
      </c>
      <c r="L137" s="46">
        <v>593309.9227783938</v>
      </c>
      <c r="M137" s="46">
        <v>766892.1033915258</v>
      </c>
      <c r="N137" s="46">
        <v>959525.9610702952</v>
      </c>
      <c r="O137" s="46">
        <v>1152159.8187490646</v>
      </c>
      <c r="P137" s="46">
        <v>1344793.676427834</v>
      </c>
      <c r="Q137" s="46">
        <v>1643795.1809518891</v>
      </c>
      <c r="R137" s="46">
        <v>1942796.6854759445</v>
      </c>
      <c r="S137" s="46">
        <v>2241798.19</v>
      </c>
      <c r="T137" s="70"/>
    </row>
    <row r="138" spans="1:20" ht="15">
      <c r="A138" s="76"/>
      <c r="B138" s="77"/>
      <c r="C138" s="47" t="s">
        <v>26</v>
      </c>
      <c r="D138" s="46">
        <v>101000000</v>
      </c>
      <c r="E138" s="46">
        <v>0</v>
      </c>
      <c r="F138" s="46">
        <v>0</v>
      </c>
      <c r="G138" s="46">
        <v>101000000</v>
      </c>
      <c r="H138" s="46">
        <v>0</v>
      </c>
      <c r="I138" s="46">
        <v>7553369.72412252</v>
      </c>
      <c r="J138" s="46">
        <v>11330054.586183779</v>
      </c>
      <c r="K138" s="46">
        <v>19123758.80152838</v>
      </c>
      <c r="L138" s="46">
        <v>26917463.01687298</v>
      </c>
      <c r="M138" s="46">
        <v>34711167.23221758</v>
      </c>
      <c r="N138" s="46">
        <v>43363208.91621247</v>
      </c>
      <c r="O138" s="46">
        <v>52015250.60020736</v>
      </c>
      <c r="P138" s="46">
        <v>60667292.28420225</v>
      </c>
      <c r="Q138" s="46">
        <v>74111528.18946818</v>
      </c>
      <c r="R138" s="46">
        <v>87555764.0947341</v>
      </c>
      <c r="S138" s="46">
        <v>101000000.00000003</v>
      </c>
      <c r="T138" s="70"/>
    </row>
    <row r="139" spans="1:20" ht="15">
      <c r="A139" s="76"/>
      <c r="B139" s="77"/>
      <c r="C139" s="45" t="s">
        <v>27</v>
      </c>
      <c r="D139" s="67">
        <v>109409585</v>
      </c>
      <c r="E139" s="67">
        <v>6100000</v>
      </c>
      <c r="F139" s="67">
        <v>67786.81</v>
      </c>
      <c r="G139" s="67">
        <v>103241798.19</v>
      </c>
      <c r="H139" s="67">
        <v>28870</v>
      </c>
      <c r="I139" s="67">
        <v>7721024.48230013</v>
      </c>
      <c r="J139" s="67">
        <v>11575310.718450194</v>
      </c>
      <c r="K139" s="67">
        <v>19543041.829050783</v>
      </c>
      <c r="L139" s="67">
        <v>27510772.939651374</v>
      </c>
      <c r="M139" s="67">
        <v>35478059.33560911</v>
      </c>
      <c r="N139" s="67">
        <v>44322734.87728276</v>
      </c>
      <c r="O139" s="67">
        <v>53167410.41895642</v>
      </c>
      <c r="P139" s="67">
        <v>62012085.96063008</v>
      </c>
      <c r="Q139" s="67">
        <v>75755323.37042007</v>
      </c>
      <c r="R139" s="67">
        <v>89498560.78021005</v>
      </c>
      <c r="S139" s="67">
        <v>103241798.19000003</v>
      </c>
      <c r="T139" s="70"/>
    </row>
    <row r="140" spans="1:20" ht="15">
      <c r="A140" s="76" t="s">
        <v>115</v>
      </c>
      <c r="B140" s="77" t="s">
        <v>116</v>
      </c>
      <c r="C140" s="47" t="s">
        <v>25</v>
      </c>
      <c r="D140" s="46">
        <v>293038638</v>
      </c>
      <c r="E140" s="46">
        <v>4000000</v>
      </c>
      <c r="F140" s="46">
        <v>58420811.77</v>
      </c>
      <c r="G140" s="46">
        <v>230617826.23</v>
      </c>
      <c r="H140" s="46">
        <v>3612983</v>
      </c>
      <c r="I140" s="46">
        <v>6246947.58899634</v>
      </c>
      <c r="J140" s="46">
        <v>11102021.190994509</v>
      </c>
      <c r="K140" s="46">
        <v>31525801.992936186</v>
      </c>
      <c r="L140" s="46">
        <v>51949582.794877864</v>
      </c>
      <c r="M140" s="46">
        <v>72104192.15449812</v>
      </c>
      <c r="N140" s="46">
        <v>93218681.92195886</v>
      </c>
      <c r="O140" s="46">
        <v>114333171.6894196</v>
      </c>
      <c r="P140" s="46">
        <v>135447661.45688033</v>
      </c>
      <c r="Q140" s="46">
        <v>166504383.04792023</v>
      </c>
      <c r="R140" s="46">
        <v>197561104.63896012</v>
      </c>
      <c r="S140" s="46">
        <v>230617826.23000002</v>
      </c>
      <c r="T140" s="70"/>
    </row>
    <row r="141" spans="1:20" ht="15">
      <c r="A141" s="76"/>
      <c r="B141" s="77"/>
      <c r="C141" s="47" t="s">
        <v>26</v>
      </c>
      <c r="D141" s="46">
        <v>312000</v>
      </c>
      <c r="E141" s="46">
        <v>0</v>
      </c>
      <c r="F141" s="46">
        <v>0</v>
      </c>
      <c r="G141" s="46">
        <v>312000</v>
      </c>
      <c r="H141" s="46">
        <v>0</v>
      </c>
      <c r="I141" s="46">
        <v>23333.18172204184</v>
      </c>
      <c r="J141" s="46">
        <v>289740.77258306276</v>
      </c>
      <c r="K141" s="46">
        <v>291675.37372353324</v>
      </c>
      <c r="L141" s="46">
        <v>293609.9748640037</v>
      </c>
      <c r="M141" s="46">
        <v>295544.5760044742</v>
      </c>
      <c r="N141" s="46">
        <v>297692.67506790394</v>
      </c>
      <c r="O141" s="46">
        <v>299840.7741313337</v>
      </c>
      <c r="P141" s="46">
        <v>301988.87319476344</v>
      </c>
      <c r="Q141" s="46">
        <v>305326.5821298423</v>
      </c>
      <c r="R141" s="46">
        <v>308664.2910649212</v>
      </c>
      <c r="S141" s="46">
        <v>311999.6000000001</v>
      </c>
      <c r="T141" s="70"/>
    </row>
    <row r="142" spans="1:20" ht="15">
      <c r="A142" s="76"/>
      <c r="B142" s="77"/>
      <c r="C142" s="45" t="s">
        <v>27</v>
      </c>
      <c r="D142" s="67">
        <v>293350638</v>
      </c>
      <c r="E142" s="67">
        <v>4000000</v>
      </c>
      <c r="F142" s="67">
        <v>58420811.77</v>
      </c>
      <c r="G142" s="67">
        <v>230929826.23</v>
      </c>
      <c r="H142" s="67">
        <v>3612983</v>
      </c>
      <c r="I142" s="67">
        <v>6270280.770718382</v>
      </c>
      <c r="J142" s="67">
        <v>11391761.963577572</v>
      </c>
      <c r="K142" s="67">
        <v>31817477.36665972</v>
      </c>
      <c r="L142" s="67">
        <v>52243192.76974187</v>
      </c>
      <c r="M142" s="67">
        <v>72399736.73050259</v>
      </c>
      <c r="N142" s="67">
        <v>93516374.59702677</v>
      </c>
      <c r="O142" s="67">
        <v>114633012.46355093</v>
      </c>
      <c r="P142" s="67">
        <v>135749650.3300751</v>
      </c>
      <c r="Q142" s="67">
        <v>166809709.63005006</v>
      </c>
      <c r="R142" s="67">
        <v>197869768.93002504</v>
      </c>
      <c r="S142" s="67">
        <v>230929825.83</v>
      </c>
      <c r="T142" s="70"/>
    </row>
    <row r="143" spans="1:20" ht="15">
      <c r="A143" s="76" t="s">
        <v>117</v>
      </c>
      <c r="B143" s="77" t="s">
        <v>118</v>
      </c>
      <c r="C143" s="47" t="s">
        <v>25</v>
      </c>
      <c r="D143" s="46">
        <v>13866900</v>
      </c>
      <c r="E143" s="46">
        <v>10290000</v>
      </c>
      <c r="F143" s="46">
        <v>249508.49</v>
      </c>
      <c r="G143" s="46">
        <v>3327391.51</v>
      </c>
      <c r="H143" s="46">
        <v>165711</v>
      </c>
      <c r="I143" s="46">
        <v>348841.7652666961</v>
      </c>
      <c r="J143" s="46">
        <v>462590.47040004417</v>
      </c>
      <c r="K143" s="46">
        <v>712436.6244479534</v>
      </c>
      <c r="L143" s="46">
        <v>962282.7784958626</v>
      </c>
      <c r="M143" s="46">
        <v>1211366.6341509146</v>
      </c>
      <c r="N143" s="46">
        <v>1487770.9631317277</v>
      </c>
      <c r="O143" s="46">
        <v>1764175.2921125407</v>
      </c>
      <c r="P143" s="46">
        <v>2040579.6210933537</v>
      </c>
      <c r="Q143" s="46">
        <v>2469516.2507289024</v>
      </c>
      <c r="R143" s="46">
        <v>2898452.880364451</v>
      </c>
      <c r="S143" s="46">
        <v>3327391.51</v>
      </c>
      <c r="T143" s="70"/>
    </row>
    <row r="144" spans="1:20" ht="15">
      <c r="A144" s="76"/>
      <c r="B144" s="77"/>
      <c r="C144" s="47" t="s">
        <v>26</v>
      </c>
      <c r="D144" s="46">
        <v>113333019</v>
      </c>
      <c r="E144" s="46">
        <v>0</v>
      </c>
      <c r="F144" s="46">
        <v>20007316.16</v>
      </c>
      <c r="G144" s="46">
        <v>93325702.84</v>
      </c>
      <c r="H144" s="46">
        <v>0</v>
      </c>
      <c r="I144" s="46">
        <v>23922360</v>
      </c>
      <c r="J144" s="46">
        <v>24348371</v>
      </c>
      <c r="K144" s="46">
        <v>31512858.095288172</v>
      </c>
      <c r="L144" s="46">
        <v>38677345.190576345</v>
      </c>
      <c r="M144" s="46">
        <v>45841832.28586452</v>
      </c>
      <c r="N144" s="46">
        <v>53795359.67358531</v>
      </c>
      <c r="O144" s="46">
        <v>61748887.061306104</v>
      </c>
      <c r="P144" s="46">
        <v>69702414.4490269</v>
      </c>
      <c r="Q144" s="46">
        <v>77061243.09264775</v>
      </c>
      <c r="R144" s="46">
        <v>84420071.7362686</v>
      </c>
      <c r="S144" s="46">
        <v>93325702.37988944</v>
      </c>
      <c r="T144" s="70"/>
    </row>
    <row r="145" spans="1:20" ht="15">
      <c r="A145" s="76"/>
      <c r="B145" s="77"/>
      <c r="C145" s="45" t="s">
        <v>27</v>
      </c>
      <c r="D145" s="67">
        <v>127199919</v>
      </c>
      <c r="E145" s="67">
        <v>10290000</v>
      </c>
      <c r="F145" s="67">
        <v>20256824.65</v>
      </c>
      <c r="G145" s="67">
        <v>96653094.35000001</v>
      </c>
      <c r="H145" s="67">
        <v>165711</v>
      </c>
      <c r="I145" s="67">
        <v>24271201.765266698</v>
      </c>
      <c r="J145" s="67">
        <v>24810961.470400043</v>
      </c>
      <c r="K145" s="67">
        <v>32225294.719736125</v>
      </c>
      <c r="L145" s="67">
        <v>39639627.96907221</v>
      </c>
      <c r="M145" s="67">
        <v>47053198.92001543</v>
      </c>
      <c r="N145" s="67">
        <v>55283130.63671704</v>
      </c>
      <c r="O145" s="67">
        <v>63513062.35341865</v>
      </c>
      <c r="P145" s="67">
        <v>71742994.07012025</v>
      </c>
      <c r="Q145" s="67">
        <v>79530759.34337665</v>
      </c>
      <c r="R145" s="67">
        <v>87318524.61663304</v>
      </c>
      <c r="S145" s="67">
        <v>96653093.88988945</v>
      </c>
      <c r="T145" s="70"/>
    </row>
    <row r="146" spans="1:20" ht="15">
      <c r="A146" s="76" t="s">
        <v>119</v>
      </c>
      <c r="B146" s="77" t="s">
        <v>120</v>
      </c>
      <c r="C146" s="47" t="s">
        <v>25</v>
      </c>
      <c r="D146" s="46">
        <v>73351095</v>
      </c>
      <c r="E146" s="46">
        <v>0</v>
      </c>
      <c r="F146" s="46">
        <v>20434496.38</v>
      </c>
      <c r="G146" s="46">
        <v>52916598.620000005</v>
      </c>
      <c r="H146" s="46">
        <v>916889</v>
      </c>
      <c r="I146" s="46">
        <v>5644135.033636364</v>
      </c>
      <c r="J146" s="46">
        <v>10371381.717272729</v>
      </c>
      <c r="K146" s="46">
        <v>14851120.688409094</v>
      </c>
      <c r="L146" s="46">
        <v>19702120.65954546</v>
      </c>
      <c r="M146" s="46">
        <v>24340971.511038966</v>
      </c>
      <c r="N146" s="46">
        <v>29103576.362532474</v>
      </c>
      <c r="O146" s="46">
        <v>33866181.21402598</v>
      </c>
      <c r="P146" s="46">
        <v>38628786.06551949</v>
      </c>
      <c r="Q146" s="46">
        <v>43391390.917013</v>
      </c>
      <c r="R146" s="46">
        <v>48153995.768506505</v>
      </c>
      <c r="S146" s="46">
        <v>52916598.62000001</v>
      </c>
      <c r="T146" s="70"/>
    </row>
    <row r="147" spans="1:20" ht="15">
      <c r="A147" s="76"/>
      <c r="B147" s="77"/>
      <c r="C147" s="47" t="s">
        <v>26</v>
      </c>
      <c r="D147" s="46">
        <v>105715680</v>
      </c>
      <c r="E147" s="46">
        <v>0</v>
      </c>
      <c r="F147" s="46">
        <v>457778.82999999996</v>
      </c>
      <c r="G147" s="46">
        <v>105257901.17</v>
      </c>
      <c r="H147" s="46">
        <v>0</v>
      </c>
      <c r="I147" s="46">
        <v>7871800.4348728545</v>
      </c>
      <c r="J147" s="46">
        <v>11807700.652309282</v>
      </c>
      <c r="K147" s="46">
        <v>19929967.464655362</v>
      </c>
      <c r="L147" s="46">
        <v>28052234.277001444</v>
      </c>
      <c r="M147" s="46">
        <v>36174501.08934753</v>
      </c>
      <c r="N147" s="46">
        <v>45191290.67838371</v>
      </c>
      <c r="O147" s="46">
        <v>54208080.26741989</v>
      </c>
      <c r="P147" s="46">
        <v>63224869.85645607</v>
      </c>
      <c r="Q147" s="46">
        <v>77235880.29430406</v>
      </c>
      <c r="R147" s="46">
        <v>91246890.73215204</v>
      </c>
      <c r="S147" s="46">
        <v>105257901.17000003</v>
      </c>
      <c r="T147" s="70"/>
    </row>
    <row r="148" spans="1:20" ht="15">
      <c r="A148" s="76"/>
      <c r="B148" s="77"/>
      <c r="C148" s="45" t="s">
        <v>27</v>
      </c>
      <c r="D148" s="67">
        <v>179066775</v>
      </c>
      <c r="E148" s="67">
        <v>0</v>
      </c>
      <c r="F148" s="67">
        <v>20892275.209999997</v>
      </c>
      <c r="G148" s="67">
        <v>158174499.79000002</v>
      </c>
      <c r="H148" s="67">
        <v>916889</v>
      </c>
      <c r="I148" s="67">
        <v>13515935.46850922</v>
      </c>
      <c r="J148" s="67">
        <v>22179082.369582012</v>
      </c>
      <c r="K148" s="67">
        <v>34781088.15306446</v>
      </c>
      <c r="L148" s="67">
        <v>47754354.93654691</v>
      </c>
      <c r="M148" s="67">
        <v>60515472.60038649</v>
      </c>
      <c r="N148" s="67">
        <v>74294867.04091617</v>
      </c>
      <c r="O148" s="67">
        <v>88074261.48144588</v>
      </c>
      <c r="P148" s="67">
        <v>101853655.92197555</v>
      </c>
      <c r="Q148" s="67">
        <v>120627271.21131706</v>
      </c>
      <c r="R148" s="67">
        <v>139400886.50065854</v>
      </c>
      <c r="S148" s="67">
        <v>158174499.79000005</v>
      </c>
      <c r="T148" s="70"/>
    </row>
    <row r="149" spans="1:20" ht="15">
      <c r="A149" s="76" t="s">
        <v>121</v>
      </c>
      <c r="B149" s="77" t="s">
        <v>122</v>
      </c>
      <c r="C149" s="47" t="s">
        <v>25</v>
      </c>
      <c r="D149" s="46">
        <v>6422200</v>
      </c>
      <c r="E149" s="46">
        <v>0</v>
      </c>
      <c r="F149" s="46">
        <v>643010.55</v>
      </c>
      <c r="G149" s="46">
        <v>5779189.45</v>
      </c>
      <c r="H149" s="46">
        <v>80278</v>
      </c>
      <c r="I149" s="46">
        <v>432201.5309069136</v>
      </c>
      <c r="J149" s="46">
        <v>408564.87136037054</v>
      </c>
      <c r="K149" s="46">
        <v>894474.5066597769</v>
      </c>
      <c r="L149" s="46">
        <v>1380384.1419591834</v>
      </c>
      <c r="M149" s="46">
        <v>1849169.6754728756</v>
      </c>
      <c r="N149" s="46">
        <v>2367069.0193168987</v>
      </c>
      <c r="O149" s="46">
        <v>2884968.3631609217</v>
      </c>
      <c r="P149" s="46">
        <v>3402867.707004945</v>
      </c>
      <c r="Q149" s="46">
        <v>4194974.954669964</v>
      </c>
      <c r="R149" s="46">
        <v>4987082.202334982</v>
      </c>
      <c r="S149" s="46">
        <v>5779189.450000001</v>
      </c>
      <c r="T149" s="70"/>
    </row>
    <row r="150" spans="1:20" ht="15">
      <c r="A150" s="76"/>
      <c r="B150" s="77"/>
      <c r="C150" s="47" t="s">
        <v>26</v>
      </c>
      <c r="D150" s="46">
        <v>0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70"/>
    </row>
    <row r="151" spans="1:20" ht="15">
      <c r="A151" s="76"/>
      <c r="B151" s="77"/>
      <c r="C151" s="45" t="s">
        <v>27</v>
      </c>
      <c r="D151" s="67">
        <v>6422200</v>
      </c>
      <c r="E151" s="67">
        <v>0</v>
      </c>
      <c r="F151" s="67">
        <v>643010.55</v>
      </c>
      <c r="G151" s="67">
        <v>5779189.45</v>
      </c>
      <c r="H151" s="67">
        <v>80278</v>
      </c>
      <c r="I151" s="67">
        <v>432201.5309069136</v>
      </c>
      <c r="J151" s="67">
        <v>408564.87136037054</v>
      </c>
      <c r="K151" s="67">
        <v>894474.5066597769</v>
      </c>
      <c r="L151" s="67">
        <v>1380384.1419591834</v>
      </c>
      <c r="M151" s="67">
        <v>1849169.6754728756</v>
      </c>
      <c r="N151" s="67">
        <v>2367069.0193168987</v>
      </c>
      <c r="O151" s="67">
        <v>2884968.3631609217</v>
      </c>
      <c r="P151" s="67">
        <v>3402867.707004945</v>
      </c>
      <c r="Q151" s="67">
        <v>4194974.954669964</v>
      </c>
      <c r="R151" s="67">
        <v>4987082.202334982</v>
      </c>
      <c r="S151" s="67">
        <v>5779189.450000001</v>
      </c>
      <c r="T151" s="70"/>
    </row>
    <row r="152" spans="1:20" ht="15">
      <c r="A152" s="76" t="s">
        <v>123</v>
      </c>
      <c r="B152" s="77" t="s">
        <v>124</v>
      </c>
      <c r="C152" s="47" t="s">
        <v>25</v>
      </c>
      <c r="D152" s="46">
        <v>10687599</v>
      </c>
      <c r="E152" s="46">
        <v>0</v>
      </c>
      <c r="F152" s="46">
        <v>0</v>
      </c>
      <c r="G152" s="46">
        <v>10687599</v>
      </c>
      <c r="H152" s="46">
        <v>133595</v>
      </c>
      <c r="I152" s="46">
        <v>799281.0565362585</v>
      </c>
      <c r="J152" s="46">
        <v>1198519.9298043877</v>
      </c>
      <c r="K152" s="46">
        <v>2023299.5988213455</v>
      </c>
      <c r="L152" s="46">
        <v>2848079.267838303</v>
      </c>
      <c r="M152" s="46">
        <v>3672830.2472124035</v>
      </c>
      <c r="N152" s="46">
        <v>4588408.619374715</v>
      </c>
      <c r="O152" s="46">
        <v>5503986.991537026</v>
      </c>
      <c r="P152" s="46">
        <v>6419565.3636993375</v>
      </c>
      <c r="Q152" s="46">
        <v>7842243.242466224</v>
      </c>
      <c r="R152" s="46">
        <v>9264921.121233111</v>
      </c>
      <c r="S152" s="46">
        <v>10687598.999999998</v>
      </c>
      <c r="T152" s="70"/>
    </row>
    <row r="153" spans="1:20" ht="15">
      <c r="A153" s="76"/>
      <c r="B153" s="77"/>
      <c r="C153" s="47" t="s">
        <v>26</v>
      </c>
      <c r="D153" s="46">
        <v>41575862</v>
      </c>
      <c r="E153" s="46">
        <v>0</v>
      </c>
      <c r="F153" s="46">
        <v>885253.93</v>
      </c>
      <c r="G153" s="46">
        <v>40690608.07</v>
      </c>
      <c r="H153" s="46">
        <v>0</v>
      </c>
      <c r="I153" s="46">
        <v>3043081.2579413215</v>
      </c>
      <c r="J153" s="46">
        <v>4564621.886911982</v>
      </c>
      <c r="K153" s="46">
        <v>7704528.457605982</v>
      </c>
      <c r="L153" s="46">
        <v>10844435.028299982</v>
      </c>
      <c r="M153" s="46">
        <v>13984341.598993981</v>
      </c>
      <c r="N153" s="46">
        <v>17470052.858090404</v>
      </c>
      <c r="O153" s="46">
        <v>20955764.117186826</v>
      </c>
      <c r="P153" s="46">
        <v>24441475.376283247</v>
      </c>
      <c r="Q153" s="46">
        <v>29857852.9408555</v>
      </c>
      <c r="R153" s="46">
        <v>35274230.50542775</v>
      </c>
      <c r="S153" s="46">
        <v>40690608.07</v>
      </c>
      <c r="T153" s="70"/>
    </row>
    <row r="154" spans="1:20" ht="15">
      <c r="A154" s="76"/>
      <c r="B154" s="77"/>
      <c r="C154" s="45" t="s">
        <v>27</v>
      </c>
      <c r="D154" s="67">
        <v>52263461</v>
      </c>
      <c r="E154" s="67">
        <v>0</v>
      </c>
      <c r="F154" s="67">
        <v>885253.93</v>
      </c>
      <c r="G154" s="67">
        <v>51378207.07</v>
      </c>
      <c r="H154" s="67">
        <v>133595</v>
      </c>
      <c r="I154" s="67">
        <v>3842362.31447758</v>
      </c>
      <c r="J154" s="67">
        <v>5763141.816716369</v>
      </c>
      <c r="K154" s="67">
        <v>9727828.056427328</v>
      </c>
      <c r="L154" s="67">
        <v>13692514.296138285</v>
      </c>
      <c r="M154" s="67">
        <v>17657171.846206386</v>
      </c>
      <c r="N154" s="67">
        <v>22058461.47746512</v>
      </c>
      <c r="O154" s="67">
        <v>26459751.108723853</v>
      </c>
      <c r="P154" s="67">
        <v>30861040.739982583</v>
      </c>
      <c r="Q154" s="67">
        <v>37700096.18332172</v>
      </c>
      <c r="R154" s="67">
        <v>44539151.62666086</v>
      </c>
      <c r="S154" s="67">
        <v>51378207.07</v>
      </c>
      <c r="T154" s="70"/>
    </row>
    <row r="155" spans="1:20" ht="15">
      <c r="A155" s="76" t="s">
        <v>125</v>
      </c>
      <c r="B155" s="77" t="s">
        <v>126</v>
      </c>
      <c r="C155" s="47" t="s">
        <v>25</v>
      </c>
      <c r="D155" s="46">
        <v>55640475</v>
      </c>
      <c r="E155" s="46">
        <v>4230000</v>
      </c>
      <c r="F155" s="46">
        <v>325885.03</v>
      </c>
      <c r="G155" s="46">
        <v>51084589.97</v>
      </c>
      <c r="H155" s="46">
        <v>642631</v>
      </c>
      <c r="I155" s="46">
        <v>7185526.91335258</v>
      </c>
      <c r="J155" s="46">
        <v>10695727.587528871</v>
      </c>
      <c r="K155" s="46">
        <v>14206144.020965401</v>
      </c>
      <c r="L155" s="46">
        <v>17716560.45440193</v>
      </c>
      <c r="M155" s="46">
        <v>21226976.796231315</v>
      </c>
      <c r="N155" s="46">
        <v>25124002.94639622</v>
      </c>
      <c r="O155" s="46">
        <v>29021029.096561126</v>
      </c>
      <c r="P155" s="46">
        <v>32918055.246726032</v>
      </c>
      <c r="Q155" s="46">
        <v>38973566.82115068</v>
      </c>
      <c r="R155" s="46">
        <v>45029078.39557534</v>
      </c>
      <c r="S155" s="46">
        <v>51084589.96999999</v>
      </c>
      <c r="T155" s="70"/>
    </row>
    <row r="156" spans="1:20" ht="15">
      <c r="A156" s="76"/>
      <c r="B156" s="77"/>
      <c r="C156" s="47" t="s">
        <v>26</v>
      </c>
      <c r="D156" s="46">
        <v>170284187</v>
      </c>
      <c r="E156" s="46">
        <v>0</v>
      </c>
      <c r="F156" s="46">
        <v>5161699.0699999975</v>
      </c>
      <c r="G156" s="46">
        <v>165122487.93</v>
      </c>
      <c r="H156" s="46">
        <v>709891</v>
      </c>
      <c r="I156" s="46">
        <v>12348823.773289585</v>
      </c>
      <c r="J156" s="46">
        <v>18523235.65993438</v>
      </c>
      <c r="K156" s="46">
        <v>31264976.553283177</v>
      </c>
      <c r="L156" s="46">
        <v>44006717.446631975</v>
      </c>
      <c r="M156" s="46">
        <v>56748458.33998077</v>
      </c>
      <c r="N156" s="46">
        <v>70893474.66211247</v>
      </c>
      <c r="O156" s="46">
        <v>85038490.98424418</v>
      </c>
      <c r="P156" s="46">
        <v>99183507.30637589</v>
      </c>
      <c r="Q156" s="46">
        <v>121163167.51425059</v>
      </c>
      <c r="R156" s="46">
        <v>143142827.7221253</v>
      </c>
      <c r="S156" s="46">
        <v>165122487.93</v>
      </c>
      <c r="T156" s="70"/>
    </row>
    <row r="157" spans="1:20" ht="15">
      <c r="A157" s="76"/>
      <c r="B157" s="77"/>
      <c r="C157" s="45" t="s">
        <v>27</v>
      </c>
      <c r="D157" s="67">
        <v>225924662</v>
      </c>
      <c r="E157" s="67">
        <v>4230000</v>
      </c>
      <c r="F157" s="67">
        <v>5487584.099999998</v>
      </c>
      <c r="G157" s="67">
        <v>216207077.9</v>
      </c>
      <c r="H157" s="67">
        <v>1352522</v>
      </c>
      <c r="I157" s="67">
        <v>19534350.686642166</v>
      </c>
      <c r="J157" s="67">
        <v>29218963.24746325</v>
      </c>
      <c r="K157" s="67">
        <v>45471120.57424858</v>
      </c>
      <c r="L157" s="67">
        <v>61723277.90103391</v>
      </c>
      <c r="M157" s="67">
        <v>77975435.13621208</v>
      </c>
      <c r="N157" s="67">
        <v>96017477.60850869</v>
      </c>
      <c r="O157" s="67">
        <v>114059520.0808053</v>
      </c>
      <c r="P157" s="67">
        <v>132101562.55310193</v>
      </c>
      <c r="Q157" s="67">
        <v>160136734.33540127</v>
      </c>
      <c r="R157" s="67">
        <v>188171906.11770064</v>
      </c>
      <c r="S157" s="67">
        <v>216207077.9</v>
      </c>
      <c r="T157" s="70"/>
    </row>
    <row r="158" spans="1:20" ht="15">
      <c r="A158" s="76" t="s">
        <v>127</v>
      </c>
      <c r="B158" s="77" t="s">
        <v>128</v>
      </c>
      <c r="C158" s="47" t="s">
        <v>25</v>
      </c>
      <c r="D158" s="46">
        <v>120941007</v>
      </c>
      <c r="E158" s="46">
        <v>80000</v>
      </c>
      <c r="F158" s="46">
        <v>2113913.1500000004</v>
      </c>
      <c r="G158" s="46">
        <v>118747093.85</v>
      </c>
      <c r="H158" s="46">
        <v>1510763</v>
      </c>
      <c r="I158" s="46">
        <v>6380601.02489233</v>
      </c>
      <c r="J158" s="46">
        <v>10305178.094838496</v>
      </c>
      <c r="K158" s="46">
        <v>19470964.27154558</v>
      </c>
      <c r="L158" s="46">
        <v>28636750.44825267</v>
      </c>
      <c r="M158" s="46">
        <v>37801413.52192404</v>
      </c>
      <c r="N158" s="46">
        <v>47975235.802969545</v>
      </c>
      <c r="O158" s="46">
        <v>58149058.08401504</v>
      </c>
      <c r="P158" s="46">
        <v>68322880.36506054</v>
      </c>
      <c r="Q158" s="46">
        <v>85130951.52670702</v>
      </c>
      <c r="R158" s="46">
        <v>101939022.68835351</v>
      </c>
      <c r="S158" s="46">
        <v>118747093.85</v>
      </c>
      <c r="T158" s="70"/>
    </row>
    <row r="159" spans="1:20" ht="15">
      <c r="A159" s="76"/>
      <c r="B159" s="77"/>
      <c r="C159" s="47" t="s">
        <v>26</v>
      </c>
      <c r="D159" s="46">
        <v>45000000</v>
      </c>
      <c r="E159" s="46">
        <v>0</v>
      </c>
      <c r="F159" s="46">
        <v>1862053.36</v>
      </c>
      <c r="G159" s="46">
        <v>43137946.64</v>
      </c>
      <c r="H159" s="46">
        <v>0</v>
      </c>
      <c r="I159" s="46">
        <v>3226107.5258553345</v>
      </c>
      <c r="J159" s="46">
        <v>4839161.288783002</v>
      </c>
      <c r="K159" s="46">
        <v>8167917.690461006</v>
      </c>
      <c r="L159" s="46">
        <v>11496674.09213901</v>
      </c>
      <c r="M159" s="46">
        <v>14825430.493817013</v>
      </c>
      <c r="N159" s="46">
        <v>18520790.023433123</v>
      </c>
      <c r="O159" s="46">
        <v>22216149.553049233</v>
      </c>
      <c r="P159" s="46">
        <v>25911509.082665343</v>
      </c>
      <c r="Q159" s="46">
        <v>31653654.93511023</v>
      </c>
      <c r="R159" s="46">
        <v>37395800.78755511</v>
      </c>
      <c r="S159" s="46">
        <v>43137946.64</v>
      </c>
      <c r="T159" s="70"/>
    </row>
    <row r="160" spans="1:20" ht="15">
      <c r="A160" s="76"/>
      <c r="B160" s="77"/>
      <c r="C160" s="45" t="s">
        <v>27</v>
      </c>
      <c r="D160" s="67">
        <v>165941007</v>
      </c>
      <c r="E160" s="67">
        <v>80000</v>
      </c>
      <c r="F160" s="67">
        <v>3975966.5100000007</v>
      </c>
      <c r="G160" s="67">
        <v>161885040.49</v>
      </c>
      <c r="H160" s="67">
        <v>1510763</v>
      </c>
      <c r="I160" s="67">
        <v>9606708.550747665</v>
      </c>
      <c r="J160" s="67">
        <v>15144339.383621499</v>
      </c>
      <c r="K160" s="67">
        <v>27638881.962006588</v>
      </c>
      <c r="L160" s="67">
        <v>40133424.54039168</v>
      </c>
      <c r="M160" s="67">
        <v>52626844.01574105</v>
      </c>
      <c r="N160" s="67">
        <v>66496025.826402664</v>
      </c>
      <c r="O160" s="67">
        <v>80365207.63706428</v>
      </c>
      <c r="P160" s="67">
        <v>94234389.44772588</v>
      </c>
      <c r="Q160" s="67">
        <v>116784606.46181725</v>
      </c>
      <c r="R160" s="67">
        <v>139334823.47590864</v>
      </c>
      <c r="S160" s="67">
        <v>161885040.49</v>
      </c>
      <c r="T160" s="70"/>
    </row>
    <row r="161" spans="1:20" ht="15">
      <c r="A161" s="76" t="s">
        <v>129</v>
      </c>
      <c r="B161" s="77" t="s">
        <v>130</v>
      </c>
      <c r="C161" s="47" t="s">
        <v>25</v>
      </c>
      <c r="D161" s="46">
        <v>305953804</v>
      </c>
      <c r="E161" s="46">
        <v>1730000</v>
      </c>
      <c r="F161" s="46">
        <v>10527977.5</v>
      </c>
      <c r="G161" s="46">
        <v>293695826.5</v>
      </c>
      <c r="H161" s="46">
        <v>3602798</v>
      </c>
      <c r="I161" s="46">
        <v>14964288.752339013</v>
      </c>
      <c r="J161" s="46">
        <v>27899280.61350852</v>
      </c>
      <c r="K161" s="46">
        <v>51570291.8513765</v>
      </c>
      <c r="L161" s="46">
        <v>75241303.08924448</v>
      </c>
      <c r="M161" s="46">
        <v>99308946.29032676</v>
      </c>
      <c r="N161" s="46">
        <v>124472531.39508392</v>
      </c>
      <c r="O161" s="46">
        <v>149636116.49984106</v>
      </c>
      <c r="P161" s="46">
        <v>174799701.60459822</v>
      </c>
      <c r="Q161" s="46">
        <v>213898409.9030655</v>
      </c>
      <c r="R161" s="46">
        <v>252997118.20153278</v>
      </c>
      <c r="S161" s="46">
        <v>293695826.50000006</v>
      </c>
      <c r="T161" s="70"/>
    </row>
    <row r="162" spans="1:20" ht="15">
      <c r="A162" s="76"/>
      <c r="B162" s="77"/>
      <c r="C162" s="47" t="s">
        <v>26</v>
      </c>
      <c r="D162" s="46">
        <v>45000000</v>
      </c>
      <c r="E162" s="46">
        <v>0</v>
      </c>
      <c r="F162" s="46">
        <v>18148501.66</v>
      </c>
      <c r="G162" s="46">
        <v>26851498.34</v>
      </c>
      <c r="H162" s="46">
        <v>0</v>
      </c>
      <c r="I162" s="46">
        <v>2008111.8278087336</v>
      </c>
      <c r="J162" s="46">
        <v>3012167.7417131</v>
      </c>
      <c r="K162" s="46">
        <v>5084174.0367702935</v>
      </c>
      <c r="L162" s="46">
        <v>7156180.331827487</v>
      </c>
      <c r="M162" s="46">
        <v>9228186.62688468</v>
      </c>
      <c r="N162" s="46">
        <v>11528387.44782923</v>
      </c>
      <c r="O162" s="46">
        <v>13828588.26877378</v>
      </c>
      <c r="P162" s="46">
        <v>16128789.089718329</v>
      </c>
      <c r="Q162" s="46">
        <v>19703025.506478887</v>
      </c>
      <c r="R162" s="46">
        <v>23277261.923239443</v>
      </c>
      <c r="S162" s="46">
        <v>26851498.34</v>
      </c>
      <c r="T162" s="70"/>
    </row>
    <row r="163" spans="1:20" ht="15">
      <c r="A163" s="76"/>
      <c r="B163" s="77"/>
      <c r="C163" s="45" t="s">
        <v>27</v>
      </c>
      <c r="D163" s="67">
        <v>350953804</v>
      </c>
      <c r="E163" s="67">
        <v>1730000</v>
      </c>
      <c r="F163" s="67">
        <v>28676479.16</v>
      </c>
      <c r="G163" s="67">
        <v>320547324.84</v>
      </c>
      <c r="H163" s="67">
        <v>3602798</v>
      </c>
      <c r="I163" s="67">
        <v>16972400.580147747</v>
      </c>
      <c r="J163" s="67">
        <v>30911448.355221618</v>
      </c>
      <c r="K163" s="67">
        <v>56654465.888146795</v>
      </c>
      <c r="L163" s="67">
        <v>82397483.42107198</v>
      </c>
      <c r="M163" s="67">
        <v>108537132.91721144</v>
      </c>
      <c r="N163" s="67">
        <v>136000918.84291315</v>
      </c>
      <c r="O163" s="67">
        <v>163464704.76861483</v>
      </c>
      <c r="P163" s="67">
        <v>190928490.69431657</v>
      </c>
      <c r="Q163" s="67">
        <v>233601435.40954438</v>
      </c>
      <c r="R163" s="67">
        <v>276274380.12477225</v>
      </c>
      <c r="S163" s="67">
        <v>320547324.84000003</v>
      </c>
      <c r="T163" s="70"/>
    </row>
    <row r="164" spans="1:20" ht="15">
      <c r="A164" s="76" t="s">
        <v>131</v>
      </c>
      <c r="B164" s="77" t="s">
        <v>132</v>
      </c>
      <c r="C164" s="47" t="s">
        <v>25</v>
      </c>
      <c r="D164" s="46">
        <v>438053</v>
      </c>
      <c r="E164" s="46">
        <v>20000</v>
      </c>
      <c r="F164" s="46">
        <v>9408.07</v>
      </c>
      <c r="G164" s="46">
        <v>408644.93</v>
      </c>
      <c r="H164" s="46">
        <v>6726</v>
      </c>
      <c r="I164" s="46">
        <v>52445.61863636364</v>
      </c>
      <c r="J164" s="46">
        <v>77301.65477272727</v>
      </c>
      <c r="K164" s="46">
        <v>114715.5684090909</v>
      </c>
      <c r="L164" s="46">
        <v>152129.48204545456</v>
      </c>
      <c r="M164" s="46">
        <v>188774.54603896104</v>
      </c>
      <c r="N164" s="46">
        <v>225419.61003246752</v>
      </c>
      <c r="O164" s="46">
        <v>262064.674025974</v>
      </c>
      <c r="P164" s="46">
        <v>298709.7380194805</v>
      </c>
      <c r="Q164" s="46">
        <v>335354.80201298697</v>
      </c>
      <c r="R164" s="46">
        <v>371999.86600649345</v>
      </c>
      <c r="S164" s="46">
        <v>408644.92999999993</v>
      </c>
      <c r="T164" s="70"/>
    </row>
    <row r="165" spans="1:20" ht="15">
      <c r="A165" s="76"/>
      <c r="B165" s="77"/>
      <c r="C165" s="47" t="s">
        <v>26</v>
      </c>
      <c r="D165" s="46">
        <v>0</v>
      </c>
      <c r="E165" s="46">
        <v>0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70"/>
    </row>
    <row r="166" spans="1:20" ht="15">
      <c r="A166" s="76"/>
      <c r="B166" s="77"/>
      <c r="C166" s="45" t="s">
        <v>27</v>
      </c>
      <c r="D166" s="67">
        <v>438053</v>
      </c>
      <c r="E166" s="67">
        <v>20000</v>
      </c>
      <c r="F166" s="67">
        <v>9408.07</v>
      </c>
      <c r="G166" s="67">
        <v>408644.93</v>
      </c>
      <c r="H166" s="67">
        <v>6726</v>
      </c>
      <c r="I166" s="67">
        <v>52445.61863636364</v>
      </c>
      <c r="J166" s="67">
        <v>77301.65477272727</v>
      </c>
      <c r="K166" s="67">
        <v>114715.5684090909</v>
      </c>
      <c r="L166" s="67">
        <v>152129.48204545456</v>
      </c>
      <c r="M166" s="67">
        <v>188774.54603896104</v>
      </c>
      <c r="N166" s="67">
        <v>225419.61003246752</v>
      </c>
      <c r="O166" s="67">
        <v>262064.674025974</v>
      </c>
      <c r="P166" s="67">
        <v>298709.7380194805</v>
      </c>
      <c r="Q166" s="67">
        <v>335354.80201298697</v>
      </c>
      <c r="R166" s="67">
        <v>371999.86600649345</v>
      </c>
      <c r="S166" s="67">
        <v>408644.92999999993</v>
      </c>
      <c r="T166" s="70"/>
    </row>
    <row r="167" spans="1:20" ht="15">
      <c r="A167" s="76" t="s">
        <v>133</v>
      </c>
      <c r="B167" s="77" t="s">
        <v>134</v>
      </c>
      <c r="C167" s="47" t="s">
        <v>25</v>
      </c>
      <c r="D167" s="46">
        <v>1300000</v>
      </c>
      <c r="E167" s="46">
        <v>1300000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70"/>
    </row>
    <row r="168" spans="1:20" ht="15">
      <c r="A168" s="76"/>
      <c r="B168" s="77"/>
      <c r="C168" s="47" t="s">
        <v>26</v>
      </c>
      <c r="D168" s="46">
        <v>0</v>
      </c>
      <c r="E168" s="46">
        <v>0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70"/>
    </row>
    <row r="169" spans="1:20" ht="15">
      <c r="A169" s="76"/>
      <c r="B169" s="77"/>
      <c r="C169" s="45" t="s">
        <v>27</v>
      </c>
      <c r="D169" s="67">
        <v>1300000</v>
      </c>
      <c r="E169" s="67">
        <v>1300000</v>
      </c>
      <c r="F169" s="67">
        <v>0</v>
      </c>
      <c r="G169" s="67">
        <v>0</v>
      </c>
      <c r="H169" s="67">
        <v>0</v>
      </c>
      <c r="I169" s="67">
        <v>0</v>
      </c>
      <c r="J169" s="67">
        <v>0</v>
      </c>
      <c r="K169" s="67">
        <v>0</v>
      </c>
      <c r="L169" s="67">
        <v>0</v>
      </c>
      <c r="M169" s="67">
        <v>0</v>
      </c>
      <c r="N169" s="67">
        <v>0</v>
      </c>
      <c r="O169" s="67">
        <v>0</v>
      </c>
      <c r="P169" s="67">
        <v>0</v>
      </c>
      <c r="Q169" s="67">
        <v>0</v>
      </c>
      <c r="R169" s="67">
        <v>0</v>
      </c>
      <c r="S169" s="67">
        <v>0</v>
      </c>
      <c r="T169" s="70"/>
    </row>
    <row r="170" spans="1:20" ht="15">
      <c r="A170" s="76" t="s">
        <v>135</v>
      </c>
      <c r="B170" s="77" t="s">
        <v>136</v>
      </c>
      <c r="C170" s="47" t="s">
        <v>25</v>
      </c>
      <c r="D170" s="46">
        <v>551200</v>
      </c>
      <c r="E170" s="46">
        <v>261000</v>
      </c>
      <c r="F170" s="46">
        <v>44571.51</v>
      </c>
      <c r="G170" s="46">
        <v>245628.49</v>
      </c>
      <c r="H170" s="46">
        <v>3628</v>
      </c>
      <c r="I170" s="46">
        <v>18369.532670771594</v>
      </c>
      <c r="J170" s="46">
        <v>16776.79900615739</v>
      </c>
      <c r="K170" s="46">
        <v>37527.06680736263</v>
      </c>
      <c r="L170" s="46">
        <v>58277.334608567864</v>
      </c>
      <c r="M170" s="46">
        <v>78257.78098120168</v>
      </c>
      <c r="N170" s="46">
        <v>100325.67424824135</v>
      </c>
      <c r="O170" s="46">
        <v>122393.56751528103</v>
      </c>
      <c r="P170" s="46">
        <v>144461.4607823207</v>
      </c>
      <c r="Q170" s="46">
        <v>178183.80385488048</v>
      </c>
      <c r="R170" s="46">
        <v>211906.14692744025</v>
      </c>
      <c r="S170" s="46">
        <v>245628.49000000002</v>
      </c>
      <c r="T170" s="70"/>
    </row>
    <row r="171" spans="1:20" ht="15">
      <c r="A171" s="76"/>
      <c r="B171" s="77"/>
      <c r="C171" s="47" t="s">
        <v>26</v>
      </c>
      <c r="D171" s="46">
        <v>0</v>
      </c>
      <c r="E171" s="46">
        <v>0</v>
      </c>
      <c r="F171" s="46">
        <v>0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  <c r="O171" s="46">
        <v>0</v>
      </c>
      <c r="P171" s="46">
        <v>0</v>
      </c>
      <c r="Q171" s="46">
        <v>0</v>
      </c>
      <c r="R171" s="46">
        <v>0</v>
      </c>
      <c r="S171" s="46">
        <v>0</v>
      </c>
      <c r="T171" s="70"/>
    </row>
    <row r="172" spans="1:20" ht="15">
      <c r="A172" s="76"/>
      <c r="B172" s="77"/>
      <c r="C172" s="45" t="s">
        <v>27</v>
      </c>
      <c r="D172" s="67">
        <v>551200</v>
      </c>
      <c r="E172" s="67">
        <v>261000</v>
      </c>
      <c r="F172" s="67">
        <v>44571.51</v>
      </c>
      <c r="G172" s="67">
        <v>245628.49</v>
      </c>
      <c r="H172" s="67">
        <v>3628</v>
      </c>
      <c r="I172" s="67">
        <v>18369.532670771594</v>
      </c>
      <c r="J172" s="67">
        <v>16776.79900615739</v>
      </c>
      <c r="K172" s="67">
        <v>37527.06680736263</v>
      </c>
      <c r="L172" s="67">
        <v>58277.334608567864</v>
      </c>
      <c r="M172" s="67">
        <v>78257.78098120168</v>
      </c>
      <c r="N172" s="67">
        <v>100325.67424824135</v>
      </c>
      <c r="O172" s="67">
        <v>122393.56751528103</v>
      </c>
      <c r="P172" s="67">
        <v>144461.4607823207</v>
      </c>
      <c r="Q172" s="67">
        <v>178183.80385488048</v>
      </c>
      <c r="R172" s="67">
        <v>211906.14692744025</v>
      </c>
      <c r="S172" s="67">
        <v>245628.49000000002</v>
      </c>
      <c r="T172" s="70"/>
    </row>
    <row r="173" spans="1:20" ht="15">
      <c r="A173" s="76" t="s">
        <v>137</v>
      </c>
      <c r="B173" s="77" t="s">
        <v>138</v>
      </c>
      <c r="C173" s="47" t="s">
        <v>25</v>
      </c>
      <c r="D173" s="46">
        <v>722886</v>
      </c>
      <c r="E173" s="46">
        <v>100000</v>
      </c>
      <c r="F173" s="46">
        <v>267133.2</v>
      </c>
      <c r="G173" s="46">
        <v>355752.8</v>
      </c>
      <c r="H173" s="46">
        <v>7787</v>
      </c>
      <c r="I173" s="46">
        <v>67208.97045454546</v>
      </c>
      <c r="J173" s="46">
        <v>77579.9306818182</v>
      </c>
      <c r="K173" s="46">
        <v>109771.53863636365</v>
      </c>
      <c r="L173" s="46">
        <v>141963.1465909091</v>
      </c>
      <c r="M173" s="46">
        <v>172608.200974026</v>
      </c>
      <c r="N173" s="46">
        <v>203220.2553571429</v>
      </c>
      <c r="O173" s="46">
        <v>233832.30974025978</v>
      </c>
      <c r="P173" s="46">
        <v>264444.36412337667</v>
      </c>
      <c r="Q173" s="46">
        <v>294880.41850649356</v>
      </c>
      <c r="R173" s="46">
        <v>325316.47288961045</v>
      </c>
      <c r="S173" s="46">
        <v>355752.52727272734</v>
      </c>
      <c r="T173" s="70"/>
    </row>
    <row r="174" spans="1:20" ht="15">
      <c r="A174" s="76"/>
      <c r="B174" s="77"/>
      <c r="C174" s="47" t="s">
        <v>26</v>
      </c>
      <c r="D174" s="46">
        <v>0</v>
      </c>
      <c r="E174" s="46">
        <v>0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70"/>
    </row>
    <row r="175" spans="1:20" ht="15">
      <c r="A175" s="76"/>
      <c r="B175" s="77"/>
      <c r="C175" s="45" t="s">
        <v>27</v>
      </c>
      <c r="D175" s="67">
        <v>722886</v>
      </c>
      <c r="E175" s="67">
        <v>100000</v>
      </c>
      <c r="F175" s="67">
        <v>267133.2</v>
      </c>
      <c r="G175" s="67">
        <v>355752.8</v>
      </c>
      <c r="H175" s="67">
        <v>7787</v>
      </c>
      <c r="I175" s="67">
        <v>67208.97045454546</v>
      </c>
      <c r="J175" s="67">
        <v>77579.9306818182</v>
      </c>
      <c r="K175" s="67">
        <v>109771.53863636365</v>
      </c>
      <c r="L175" s="67">
        <v>141963.1465909091</v>
      </c>
      <c r="M175" s="67">
        <v>172608.200974026</v>
      </c>
      <c r="N175" s="67">
        <v>203220.2553571429</v>
      </c>
      <c r="O175" s="67">
        <v>233832.30974025978</v>
      </c>
      <c r="P175" s="67">
        <v>264444.36412337667</v>
      </c>
      <c r="Q175" s="67">
        <v>294880.41850649356</v>
      </c>
      <c r="R175" s="67">
        <v>325316.47288961045</v>
      </c>
      <c r="S175" s="67">
        <v>355752.52727272734</v>
      </c>
      <c r="T175" s="70"/>
    </row>
    <row r="176" spans="1:20" ht="15">
      <c r="A176" s="76" t="s">
        <v>139</v>
      </c>
      <c r="B176" s="77" t="s">
        <v>140</v>
      </c>
      <c r="C176" s="47" t="s">
        <v>25</v>
      </c>
      <c r="D176" s="46">
        <v>3847113</v>
      </c>
      <c r="E176" s="46">
        <v>0</v>
      </c>
      <c r="F176" s="46">
        <v>136960.15</v>
      </c>
      <c r="G176" s="46">
        <v>3710152.85</v>
      </c>
      <c r="H176" s="46">
        <v>232929</v>
      </c>
      <c r="I176" s="46">
        <v>508138.92</v>
      </c>
      <c r="J176" s="46">
        <v>626227.525</v>
      </c>
      <c r="K176" s="46">
        <v>925462.7575000001</v>
      </c>
      <c r="L176" s="46">
        <v>1202697.99</v>
      </c>
      <c r="M176" s="46">
        <v>1492189.5514285713</v>
      </c>
      <c r="N176" s="46">
        <v>1759681.1128571427</v>
      </c>
      <c r="O176" s="46">
        <v>2049172.674285714</v>
      </c>
      <c r="P176" s="46">
        <v>2316664.2357142856</v>
      </c>
      <c r="Q176" s="46">
        <v>2606155.797142857</v>
      </c>
      <c r="R176" s="46">
        <v>2873647.358571429</v>
      </c>
      <c r="S176" s="46">
        <v>3710152.8500000006</v>
      </c>
      <c r="T176" s="70"/>
    </row>
    <row r="177" spans="1:20" ht="15">
      <c r="A177" s="76"/>
      <c r="B177" s="77"/>
      <c r="C177" s="47" t="s">
        <v>26</v>
      </c>
      <c r="D177" s="46">
        <v>0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70"/>
    </row>
    <row r="178" spans="1:20" ht="15">
      <c r="A178" s="76"/>
      <c r="B178" s="77"/>
      <c r="C178" s="45" t="s">
        <v>27</v>
      </c>
      <c r="D178" s="67">
        <v>3847113</v>
      </c>
      <c r="E178" s="67">
        <v>0</v>
      </c>
      <c r="F178" s="67">
        <v>136960.15</v>
      </c>
      <c r="G178" s="67">
        <v>3710152.85</v>
      </c>
      <c r="H178" s="67">
        <v>232929</v>
      </c>
      <c r="I178" s="67">
        <v>508138.92</v>
      </c>
      <c r="J178" s="67">
        <v>626227.525</v>
      </c>
      <c r="K178" s="67">
        <v>925462.7575000001</v>
      </c>
      <c r="L178" s="67">
        <v>1202697.99</v>
      </c>
      <c r="M178" s="67">
        <v>1492189.5514285713</v>
      </c>
      <c r="N178" s="67">
        <v>1759681.1128571427</v>
      </c>
      <c r="O178" s="67">
        <v>2049172.674285714</v>
      </c>
      <c r="P178" s="67">
        <v>2316664.2357142856</v>
      </c>
      <c r="Q178" s="67">
        <v>2606155.797142857</v>
      </c>
      <c r="R178" s="67">
        <v>2873647.358571429</v>
      </c>
      <c r="S178" s="67">
        <v>3710152.8500000006</v>
      </c>
      <c r="T178" s="70"/>
    </row>
    <row r="179" spans="1:20" ht="15">
      <c r="A179" s="76" t="s">
        <v>141</v>
      </c>
      <c r="B179" s="77" t="s">
        <v>142</v>
      </c>
      <c r="C179" s="47" t="s">
        <v>25</v>
      </c>
      <c r="D179" s="46">
        <v>1592335692</v>
      </c>
      <c r="E179" s="46">
        <v>136969579</v>
      </c>
      <c r="F179" s="46">
        <v>233675515.73000002</v>
      </c>
      <c r="G179" s="46">
        <v>1221690597.27</v>
      </c>
      <c r="H179" s="46">
        <v>14061573</v>
      </c>
      <c r="I179" s="46">
        <v>29093373.137288004</v>
      </c>
      <c r="J179" s="46">
        <v>159125172.62957603</v>
      </c>
      <c r="K179" s="46">
        <v>246520351.6795264</v>
      </c>
      <c r="L179" s="46">
        <v>333915530.72947675</v>
      </c>
      <c r="M179" s="46">
        <v>421310709.7333557</v>
      </c>
      <c r="N179" s="46">
        <v>568415083.2593707</v>
      </c>
      <c r="O179" s="46">
        <v>715519456.7853857</v>
      </c>
      <c r="P179" s="46">
        <v>862623830.3114008</v>
      </c>
      <c r="Q179" s="46">
        <v>978979418.6309339</v>
      </c>
      <c r="R179" s="46">
        <v>1095335006.950467</v>
      </c>
      <c r="S179" s="46">
        <v>1221690597.2700002</v>
      </c>
      <c r="T179" s="70"/>
    </row>
    <row r="180" spans="1:20" ht="15">
      <c r="A180" s="76"/>
      <c r="B180" s="77"/>
      <c r="C180" s="47" t="s">
        <v>26</v>
      </c>
      <c r="D180" s="46">
        <v>910985311</v>
      </c>
      <c r="E180" s="46">
        <v>0</v>
      </c>
      <c r="F180" s="46">
        <v>96008104.44999999</v>
      </c>
      <c r="G180" s="46">
        <v>814977206.55</v>
      </c>
      <c r="H180" s="46">
        <v>0</v>
      </c>
      <c r="I180" s="46">
        <v>60944042.52982272</v>
      </c>
      <c r="J180" s="46">
        <v>122394598.79473408</v>
      </c>
      <c r="K180" s="46">
        <v>182590731.6242479</v>
      </c>
      <c r="L180" s="46">
        <v>242786864.45376173</v>
      </c>
      <c r="M180" s="46">
        <v>302982997.28327554</v>
      </c>
      <c r="N180" s="46">
        <v>369808660.5389473</v>
      </c>
      <c r="O180" s="46">
        <v>436634323.794619</v>
      </c>
      <c r="P180" s="46">
        <v>503459987.05029076</v>
      </c>
      <c r="Q180" s="46">
        <v>607299059.5501938</v>
      </c>
      <c r="R180" s="46">
        <v>711138132.0500969</v>
      </c>
      <c r="S180" s="46">
        <v>814977206.55</v>
      </c>
      <c r="T180" s="70"/>
    </row>
    <row r="181" spans="1:20" ht="15">
      <c r="A181" s="76"/>
      <c r="B181" s="77"/>
      <c r="C181" s="45" t="s">
        <v>27</v>
      </c>
      <c r="D181" s="67">
        <v>2503321003</v>
      </c>
      <c r="E181" s="67">
        <v>136969579</v>
      </c>
      <c r="F181" s="67">
        <v>329683620.18</v>
      </c>
      <c r="G181" s="67">
        <v>2036667803.82</v>
      </c>
      <c r="H181" s="67">
        <v>14061573</v>
      </c>
      <c r="I181" s="67">
        <v>90037415.66711073</v>
      </c>
      <c r="J181" s="67">
        <v>281519771.4243101</v>
      </c>
      <c r="K181" s="67">
        <v>429111083.3037743</v>
      </c>
      <c r="L181" s="67">
        <v>576702395.1832385</v>
      </c>
      <c r="M181" s="67">
        <v>724293707.0166312</v>
      </c>
      <c r="N181" s="67">
        <v>938223743.7983179</v>
      </c>
      <c r="O181" s="67">
        <v>1152153780.5800047</v>
      </c>
      <c r="P181" s="67">
        <v>1366083817.3616915</v>
      </c>
      <c r="Q181" s="67">
        <v>1586278478.1811275</v>
      </c>
      <c r="R181" s="67">
        <v>1806473139.000564</v>
      </c>
      <c r="S181" s="67">
        <v>2036667803.8200002</v>
      </c>
      <c r="T181" s="70"/>
    </row>
    <row r="182" spans="1:20" ht="15">
      <c r="A182" s="76" t="s">
        <v>143</v>
      </c>
      <c r="B182" s="77" t="s">
        <v>144</v>
      </c>
      <c r="C182" s="47" t="s">
        <v>25</v>
      </c>
      <c r="D182" s="46">
        <v>0</v>
      </c>
      <c r="E182" s="46">
        <v>0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70"/>
    </row>
    <row r="183" spans="1:20" ht="15">
      <c r="A183" s="76"/>
      <c r="B183" s="77"/>
      <c r="C183" s="47" t="s">
        <v>26</v>
      </c>
      <c r="D183" s="46">
        <v>10456958</v>
      </c>
      <c r="E183" s="46">
        <v>0</v>
      </c>
      <c r="F183" s="46">
        <v>220346.21000000002</v>
      </c>
      <c r="G183" s="46">
        <v>10236611.79</v>
      </c>
      <c r="H183" s="46">
        <v>0</v>
      </c>
      <c r="I183" s="46">
        <v>2573569</v>
      </c>
      <c r="J183" s="46">
        <v>3385098</v>
      </c>
      <c r="K183" s="46">
        <v>4196627</v>
      </c>
      <c r="L183" s="46">
        <v>5008156</v>
      </c>
      <c r="M183" s="46">
        <v>5819685</v>
      </c>
      <c r="N183" s="46">
        <v>6631214</v>
      </c>
      <c r="O183" s="46">
        <v>7442743</v>
      </c>
      <c r="P183" s="46">
        <v>8254272</v>
      </c>
      <c r="Q183" s="46">
        <v>9065801</v>
      </c>
      <c r="R183" s="46">
        <v>9877330</v>
      </c>
      <c r="S183" s="46">
        <v>10236611.79</v>
      </c>
      <c r="T183" s="70"/>
    </row>
    <row r="184" spans="1:20" ht="15">
      <c r="A184" s="76"/>
      <c r="B184" s="77"/>
      <c r="C184" s="45" t="s">
        <v>27</v>
      </c>
      <c r="D184" s="67">
        <v>10456958</v>
      </c>
      <c r="E184" s="67">
        <v>0</v>
      </c>
      <c r="F184" s="67">
        <v>220346.21000000002</v>
      </c>
      <c r="G184" s="67">
        <v>10236611.79</v>
      </c>
      <c r="H184" s="67">
        <v>0</v>
      </c>
      <c r="I184" s="67">
        <v>2573569</v>
      </c>
      <c r="J184" s="67">
        <v>3385098</v>
      </c>
      <c r="K184" s="67">
        <v>4196627</v>
      </c>
      <c r="L184" s="67">
        <v>5008156</v>
      </c>
      <c r="M184" s="67">
        <v>5819685</v>
      </c>
      <c r="N184" s="67">
        <v>6631214</v>
      </c>
      <c r="O184" s="67">
        <v>7442743</v>
      </c>
      <c r="P184" s="67">
        <v>8254272</v>
      </c>
      <c r="Q184" s="67">
        <v>9065801</v>
      </c>
      <c r="R184" s="67">
        <v>9877330</v>
      </c>
      <c r="S184" s="67">
        <v>10236611.79</v>
      </c>
      <c r="T184" s="70"/>
    </row>
    <row r="185" spans="1:20" ht="15">
      <c r="A185" s="76" t="s">
        <v>145</v>
      </c>
      <c r="B185" s="77" t="s">
        <v>146</v>
      </c>
      <c r="C185" s="47" t="s">
        <v>25</v>
      </c>
      <c r="D185" s="46">
        <v>17819746</v>
      </c>
      <c r="E185" s="46">
        <v>0</v>
      </c>
      <c r="F185" s="46">
        <v>380333.64</v>
      </c>
      <c r="G185" s="46">
        <v>17439412.36</v>
      </c>
      <c r="H185" s="46">
        <v>222747</v>
      </c>
      <c r="I185" s="46">
        <v>2263073.85</v>
      </c>
      <c r="J185" s="46">
        <v>2533394.19366107</v>
      </c>
      <c r="K185" s="46">
        <v>3882936.124633988</v>
      </c>
      <c r="L185" s="46">
        <v>5232478.055606905</v>
      </c>
      <c r="M185" s="46">
        <v>6580381.5987226805</v>
      </c>
      <c r="N185" s="46">
        <v>8076492.0830249</v>
      </c>
      <c r="O185" s="46">
        <v>9572602.56732712</v>
      </c>
      <c r="P185" s="46">
        <v>11068713.051629338</v>
      </c>
      <c r="Q185" s="46">
        <v>13192279.487752892</v>
      </c>
      <c r="R185" s="46">
        <v>15315845.923876446</v>
      </c>
      <c r="S185" s="46">
        <v>17439412.36</v>
      </c>
      <c r="T185" s="70"/>
    </row>
    <row r="186" spans="1:20" ht="15">
      <c r="A186" s="76"/>
      <c r="B186" s="77"/>
      <c r="C186" s="47" t="s">
        <v>26</v>
      </c>
      <c r="D186" s="46">
        <v>11160346</v>
      </c>
      <c r="E186" s="46">
        <v>0</v>
      </c>
      <c r="F186" s="46">
        <v>884430.76</v>
      </c>
      <c r="G186" s="46">
        <v>10275915.24</v>
      </c>
      <c r="H186" s="46">
        <v>0</v>
      </c>
      <c r="I186" s="46">
        <v>800000</v>
      </c>
      <c r="J186" s="46">
        <v>1156469.8042317498</v>
      </c>
      <c r="K186" s="46">
        <v>1949090.564803787</v>
      </c>
      <c r="L186" s="46">
        <v>2741711.3253758242</v>
      </c>
      <c r="M186" s="46">
        <v>3534332.0859478614</v>
      </c>
      <c r="N186" s="46">
        <v>4414245.881825189</v>
      </c>
      <c r="O186" s="46">
        <v>5294159.677702516</v>
      </c>
      <c r="P186" s="46">
        <v>6174073.473579844</v>
      </c>
      <c r="Q186" s="46">
        <v>7541354.062386563</v>
      </c>
      <c r="R186" s="46">
        <v>8908634.651193282</v>
      </c>
      <c r="S186" s="46">
        <v>10275915.24</v>
      </c>
      <c r="T186" s="70"/>
    </row>
    <row r="187" spans="1:20" ht="15">
      <c r="A187" s="76"/>
      <c r="B187" s="77"/>
      <c r="C187" s="45" t="s">
        <v>27</v>
      </c>
      <c r="D187" s="67">
        <v>28980092</v>
      </c>
      <c r="E187" s="67">
        <v>0</v>
      </c>
      <c r="F187" s="67">
        <v>1264764.4</v>
      </c>
      <c r="G187" s="67">
        <v>27715327.6</v>
      </c>
      <c r="H187" s="67">
        <v>222747</v>
      </c>
      <c r="I187" s="67">
        <v>3063073.85</v>
      </c>
      <c r="J187" s="67">
        <v>3689863.99789282</v>
      </c>
      <c r="K187" s="67">
        <v>5832026.689437775</v>
      </c>
      <c r="L187" s="67">
        <v>7974189.38098273</v>
      </c>
      <c r="M187" s="67">
        <v>10114713.684670541</v>
      </c>
      <c r="N187" s="67">
        <v>12490737.96485009</v>
      </c>
      <c r="O187" s="67">
        <v>14866762.245029636</v>
      </c>
      <c r="P187" s="67">
        <v>17242786.52520918</v>
      </c>
      <c r="Q187" s="67">
        <v>20733633.550139457</v>
      </c>
      <c r="R187" s="67">
        <v>24224480.575069726</v>
      </c>
      <c r="S187" s="67">
        <v>27715327.6</v>
      </c>
      <c r="T187" s="70"/>
    </row>
    <row r="188" spans="1:20" ht="15">
      <c r="A188" s="76" t="s">
        <v>147</v>
      </c>
      <c r="B188" s="77" t="s">
        <v>148</v>
      </c>
      <c r="C188" s="47" t="s">
        <v>25</v>
      </c>
      <c r="D188" s="46">
        <v>7513802</v>
      </c>
      <c r="E188" s="46">
        <v>0</v>
      </c>
      <c r="F188" s="46">
        <v>411933.11</v>
      </c>
      <c r="G188" s="46">
        <v>7101868.89</v>
      </c>
      <c r="H188" s="46">
        <v>93923</v>
      </c>
      <c r="I188" s="46">
        <v>531119.2223605306</v>
      </c>
      <c r="J188" s="46">
        <v>398339.583540796</v>
      </c>
      <c r="K188" s="46">
        <v>1012747.9288855256</v>
      </c>
      <c r="L188" s="46">
        <v>1627156.274230255</v>
      </c>
      <c r="M188" s="46">
        <v>2213111.816003556</v>
      </c>
      <c r="N188" s="46">
        <v>2859421.814863281</v>
      </c>
      <c r="O188" s="46">
        <v>3505731.813723006</v>
      </c>
      <c r="P188" s="46">
        <v>4152041.812582731</v>
      </c>
      <c r="Q188" s="46">
        <v>5135317.505055154</v>
      </c>
      <c r="R188" s="46">
        <v>6118593.197527577</v>
      </c>
      <c r="S188" s="46">
        <v>7101868.890000001</v>
      </c>
      <c r="T188" s="70"/>
    </row>
    <row r="189" spans="1:20" ht="15">
      <c r="A189" s="76"/>
      <c r="B189" s="77"/>
      <c r="C189" s="47" t="s">
        <v>26</v>
      </c>
      <c r="D189" s="46">
        <v>48295000</v>
      </c>
      <c r="E189" s="46">
        <v>0</v>
      </c>
      <c r="F189" s="46">
        <v>0</v>
      </c>
      <c r="G189" s="46">
        <v>48295000</v>
      </c>
      <c r="H189" s="46">
        <v>0</v>
      </c>
      <c r="I189" s="46">
        <v>3611782.0873910603</v>
      </c>
      <c r="J189" s="46">
        <v>5417673.13108659</v>
      </c>
      <c r="K189" s="46">
        <v>9144375.557621911</v>
      </c>
      <c r="L189" s="46">
        <v>12871077.984157233</v>
      </c>
      <c r="M189" s="46">
        <v>16597780.410692554</v>
      </c>
      <c r="N189" s="46">
        <v>20734912.61988595</v>
      </c>
      <c r="O189" s="46">
        <v>24872044.82907935</v>
      </c>
      <c r="P189" s="46">
        <v>29009177.038272746</v>
      </c>
      <c r="Q189" s="46">
        <v>35437784.69218183</v>
      </c>
      <c r="R189" s="46">
        <v>41866392.34609092</v>
      </c>
      <c r="S189" s="46">
        <v>48295000.00000001</v>
      </c>
      <c r="T189" s="70"/>
    </row>
    <row r="190" spans="1:20" ht="15">
      <c r="A190" s="76"/>
      <c r="B190" s="77"/>
      <c r="C190" s="45" t="s">
        <v>27</v>
      </c>
      <c r="D190" s="67">
        <v>55808802</v>
      </c>
      <c r="E190" s="67">
        <v>0</v>
      </c>
      <c r="F190" s="67">
        <v>411933.11</v>
      </c>
      <c r="G190" s="67">
        <v>55396868.89</v>
      </c>
      <c r="H190" s="67">
        <v>93923</v>
      </c>
      <c r="I190" s="67">
        <v>4142901.3097515907</v>
      </c>
      <c r="J190" s="67">
        <v>5816012.714627386</v>
      </c>
      <c r="K190" s="67">
        <v>10157123.486507436</v>
      </c>
      <c r="L190" s="67">
        <v>14498234.258387487</v>
      </c>
      <c r="M190" s="67">
        <v>18810892.22669611</v>
      </c>
      <c r="N190" s="67">
        <v>23594334.43474923</v>
      </c>
      <c r="O190" s="67">
        <v>28377776.642802354</v>
      </c>
      <c r="P190" s="67">
        <v>33161218.850855477</v>
      </c>
      <c r="Q190" s="67">
        <v>40573102.197236985</v>
      </c>
      <c r="R190" s="67">
        <v>47984985.5436185</v>
      </c>
      <c r="S190" s="67">
        <v>55396868.89000001</v>
      </c>
      <c r="T190" s="70"/>
    </row>
    <row r="191" spans="1:20" ht="15">
      <c r="A191" s="76" t="s">
        <v>149</v>
      </c>
      <c r="B191" s="77" t="s">
        <v>150</v>
      </c>
      <c r="C191" s="47" t="s">
        <v>25</v>
      </c>
      <c r="D191" s="46">
        <v>11913271</v>
      </c>
      <c r="E191" s="46">
        <v>3610000</v>
      </c>
      <c r="F191" s="46">
        <v>436574.74000000005</v>
      </c>
      <c r="G191" s="46">
        <v>7866696.26</v>
      </c>
      <c r="H191" s="46">
        <v>103791</v>
      </c>
      <c r="I191" s="46">
        <v>588317.4788034837</v>
      </c>
      <c r="J191" s="46">
        <v>559603.7307052255</v>
      </c>
      <c r="K191" s="46">
        <v>1220452.4832660928</v>
      </c>
      <c r="L191" s="46">
        <v>1881301.2358269603</v>
      </c>
      <c r="M191" s="46">
        <v>2519087.667852113</v>
      </c>
      <c r="N191" s="46">
        <v>3223728.3588322075</v>
      </c>
      <c r="O191" s="46">
        <v>3928369.049812302</v>
      </c>
      <c r="P191" s="46">
        <v>4633009.7407923965</v>
      </c>
      <c r="Q191" s="46">
        <v>5710905.247194931</v>
      </c>
      <c r="R191" s="46">
        <v>6788800.753597465</v>
      </c>
      <c r="S191" s="46">
        <v>7866696.26</v>
      </c>
      <c r="T191" s="70"/>
    </row>
    <row r="192" spans="1:20" ht="15">
      <c r="A192" s="76"/>
      <c r="B192" s="77"/>
      <c r="C192" s="47" t="s">
        <v>26</v>
      </c>
      <c r="D192" s="46">
        <v>388468201</v>
      </c>
      <c r="E192" s="46">
        <v>0</v>
      </c>
      <c r="F192" s="46">
        <v>33150</v>
      </c>
      <c r="G192" s="46">
        <v>388435051</v>
      </c>
      <c r="H192" s="46">
        <v>0</v>
      </c>
      <c r="I192" s="46">
        <v>29049441.128825612</v>
      </c>
      <c r="J192" s="46">
        <v>43574161.693238415</v>
      </c>
      <c r="K192" s="46">
        <v>73547903.22161756</v>
      </c>
      <c r="L192" s="46">
        <v>103521644.74999672</v>
      </c>
      <c r="M192" s="46">
        <v>133495386.27837588</v>
      </c>
      <c r="N192" s="46">
        <v>166770200.6623034</v>
      </c>
      <c r="O192" s="46">
        <v>200045015.0462309</v>
      </c>
      <c r="P192" s="46">
        <v>233319829.43015844</v>
      </c>
      <c r="Q192" s="46">
        <v>285024903.2867723</v>
      </c>
      <c r="R192" s="46">
        <v>336729977.1433862</v>
      </c>
      <c r="S192" s="46">
        <v>388435051.00000006</v>
      </c>
      <c r="T192" s="70"/>
    </row>
    <row r="193" spans="1:20" ht="15">
      <c r="A193" s="76"/>
      <c r="B193" s="77"/>
      <c r="C193" s="45" t="s">
        <v>27</v>
      </c>
      <c r="D193" s="67">
        <v>400381472</v>
      </c>
      <c r="E193" s="67">
        <v>3610000</v>
      </c>
      <c r="F193" s="67">
        <v>469724.74000000005</v>
      </c>
      <c r="G193" s="67">
        <v>396301747.26</v>
      </c>
      <c r="H193" s="67">
        <v>103791</v>
      </c>
      <c r="I193" s="67">
        <v>29637758.607629094</v>
      </c>
      <c r="J193" s="67">
        <v>44133765.42394364</v>
      </c>
      <c r="K193" s="67">
        <v>74768355.70488366</v>
      </c>
      <c r="L193" s="67">
        <v>105402945.98582368</v>
      </c>
      <c r="M193" s="67">
        <v>136014473.946228</v>
      </c>
      <c r="N193" s="67">
        <v>169993929.0211356</v>
      </c>
      <c r="O193" s="67">
        <v>203973384.09604323</v>
      </c>
      <c r="P193" s="67">
        <v>237952839.17095083</v>
      </c>
      <c r="Q193" s="67">
        <v>290735808.53396726</v>
      </c>
      <c r="R193" s="67">
        <v>343518777.8969836</v>
      </c>
      <c r="S193" s="67">
        <v>396301747.26000005</v>
      </c>
      <c r="T193" s="70"/>
    </row>
    <row r="194" spans="1:20" ht="15">
      <c r="A194" s="76" t="s">
        <v>151</v>
      </c>
      <c r="B194" s="77" t="s">
        <v>152</v>
      </c>
      <c r="C194" s="47" t="s">
        <v>25</v>
      </c>
      <c r="D194" s="46">
        <v>216000000</v>
      </c>
      <c r="E194" s="46">
        <v>0</v>
      </c>
      <c r="F194" s="46">
        <v>0</v>
      </c>
      <c r="G194" s="46">
        <v>216000000</v>
      </c>
      <c r="H194" s="46">
        <v>24000000</v>
      </c>
      <c r="I194" s="46">
        <v>48000000.36363636</v>
      </c>
      <c r="J194" s="46">
        <v>73200000.72727272</v>
      </c>
      <c r="K194" s="46">
        <v>89459338.09090908</v>
      </c>
      <c r="L194" s="46">
        <v>105718675.45454544</v>
      </c>
      <c r="M194" s="46">
        <v>121978012.8181818</v>
      </c>
      <c r="N194" s="46">
        <v>138225864.18181816</v>
      </c>
      <c r="O194" s="46">
        <v>154473715.54545453</v>
      </c>
      <c r="P194" s="46">
        <v>170721566.9090909</v>
      </c>
      <c r="Q194" s="46">
        <v>186905287.27272728</v>
      </c>
      <c r="R194" s="46">
        <v>203089007.63636366</v>
      </c>
      <c r="S194" s="46">
        <v>216000000.00000003</v>
      </c>
      <c r="T194" s="70"/>
    </row>
    <row r="195" spans="1:20" ht="15">
      <c r="A195" s="76"/>
      <c r="B195" s="77"/>
      <c r="C195" s="47" t="s">
        <v>26</v>
      </c>
      <c r="D195" s="46">
        <v>0</v>
      </c>
      <c r="E195" s="46">
        <v>0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70"/>
    </row>
    <row r="196" spans="1:20" ht="15">
      <c r="A196" s="76"/>
      <c r="B196" s="77"/>
      <c r="C196" s="45" t="s">
        <v>27</v>
      </c>
      <c r="D196" s="67">
        <v>216000000</v>
      </c>
      <c r="E196" s="67">
        <v>0</v>
      </c>
      <c r="F196" s="67">
        <v>0</v>
      </c>
      <c r="G196" s="67">
        <v>216000000</v>
      </c>
      <c r="H196" s="67">
        <v>24000000</v>
      </c>
      <c r="I196" s="67">
        <v>48000000.36363636</v>
      </c>
      <c r="J196" s="67">
        <v>73200000.72727272</v>
      </c>
      <c r="K196" s="67">
        <v>89459338.09090908</v>
      </c>
      <c r="L196" s="67">
        <v>105718675.45454544</v>
      </c>
      <c r="M196" s="67">
        <v>121978012.8181818</v>
      </c>
      <c r="N196" s="67">
        <v>138225864.18181816</v>
      </c>
      <c r="O196" s="67">
        <v>154473715.54545453</v>
      </c>
      <c r="P196" s="67">
        <v>170721566.9090909</v>
      </c>
      <c r="Q196" s="67">
        <v>186905287.27272728</v>
      </c>
      <c r="R196" s="67">
        <v>203089007.63636366</v>
      </c>
      <c r="S196" s="67">
        <v>216000000.00000003</v>
      </c>
      <c r="T196" s="70"/>
    </row>
    <row r="197" spans="1:20" ht="15">
      <c r="A197" s="76" t="s">
        <v>153</v>
      </c>
      <c r="B197" s="77" t="s">
        <v>154</v>
      </c>
      <c r="C197" s="47" t="s">
        <v>25</v>
      </c>
      <c r="D197" s="46">
        <v>21634822</v>
      </c>
      <c r="E197" s="46">
        <v>0</v>
      </c>
      <c r="F197" s="46">
        <v>605098.68</v>
      </c>
      <c r="G197" s="46">
        <v>21029723.32</v>
      </c>
      <c r="H197" s="46">
        <v>270435</v>
      </c>
      <c r="I197" s="46">
        <v>1572725.4993263497</v>
      </c>
      <c r="J197" s="46">
        <v>2193526.648989524</v>
      </c>
      <c r="K197" s="46">
        <v>3843887.0142035307</v>
      </c>
      <c r="L197" s="46">
        <v>5494247.379417537</v>
      </c>
      <c r="M197" s="46">
        <v>7132781.916060114</v>
      </c>
      <c r="N197" s="46">
        <v>8950035.259444322</v>
      </c>
      <c r="O197" s="46">
        <v>10767288.60282853</v>
      </c>
      <c r="P197" s="46">
        <v>12584541.946212739</v>
      </c>
      <c r="Q197" s="46">
        <v>15399602.404141827</v>
      </c>
      <c r="R197" s="46">
        <v>18214662.862070914</v>
      </c>
      <c r="S197" s="46">
        <v>21029723.32</v>
      </c>
      <c r="T197" s="70"/>
    </row>
    <row r="198" spans="1:20" ht="15">
      <c r="A198" s="76"/>
      <c r="B198" s="77"/>
      <c r="C198" s="47" t="s">
        <v>26</v>
      </c>
      <c r="D198" s="46">
        <v>0</v>
      </c>
      <c r="E198" s="46">
        <v>0</v>
      </c>
      <c r="F198" s="46">
        <v>179155.28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70"/>
    </row>
    <row r="199" spans="1:20" ht="15">
      <c r="A199" s="76"/>
      <c r="B199" s="77"/>
      <c r="C199" s="45" t="s">
        <v>27</v>
      </c>
      <c r="D199" s="67">
        <v>21634822</v>
      </c>
      <c r="E199" s="67">
        <v>0</v>
      </c>
      <c r="F199" s="67">
        <v>784253.9600000001</v>
      </c>
      <c r="G199" s="67">
        <v>21029723.32</v>
      </c>
      <c r="H199" s="67">
        <v>270435</v>
      </c>
      <c r="I199" s="67">
        <v>1572725.4993263497</v>
      </c>
      <c r="J199" s="67">
        <v>2193526.648989524</v>
      </c>
      <c r="K199" s="67">
        <v>3843887.0142035307</v>
      </c>
      <c r="L199" s="67">
        <v>5494247.379417537</v>
      </c>
      <c r="M199" s="67">
        <v>7132781.916060114</v>
      </c>
      <c r="N199" s="67">
        <v>8950035.259444322</v>
      </c>
      <c r="O199" s="67">
        <v>10767288.60282853</v>
      </c>
      <c r="P199" s="67">
        <v>12584541.946212739</v>
      </c>
      <c r="Q199" s="67">
        <v>15399602.404141827</v>
      </c>
      <c r="R199" s="67">
        <v>18214662.862070914</v>
      </c>
      <c r="S199" s="67">
        <v>21029723.32</v>
      </c>
      <c r="T199" s="70"/>
    </row>
    <row r="200" spans="1:20" ht="15">
      <c r="A200" s="76" t="s">
        <v>155</v>
      </c>
      <c r="B200" s="77" t="s">
        <v>156</v>
      </c>
      <c r="C200" s="47" t="s">
        <v>25</v>
      </c>
      <c r="D200" s="46">
        <v>207505033</v>
      </c>
      <c r="E200" s="46">
        <v>20000</v>
      </c>
      <c r="F200" s="46">
        <v>2759012.56</v>
      </c>
      <c r="G200" s="46">
        <v>204726020.44</v>
      </c>
      <c r="H200" s="46">
        <v>2593513</v>
      </c>
      <c r="I200" s="46">
        <v>7310607.173580039</v>
      </c>
      <c r="J200" s="46">
        <v>10679345.33537006</v>
      </c>
      <c r="K200" s="46">
        <v>26858202.42924583</v>
      </c>
      <c r="L200" s="46">
        <v>43037059.523121595</v>
      </c>
      <c r="M200" s="46">
        <v>59052590.51521165</v>
      </c>
      <c r="N200" s="46">
        <v>76807963.23157217</v>
      </c>
      <c r="O200" s="46">
        <v>94563335.94793268</v>
      </c>
      <c r="P200" s="46">
        <v>112318708.66429318</v>
      </c>
      <c r="Q200" s="46">
        <v>143287812.5895288</v>
      </c>
      <c r="R200" s="46">
        <v>174256916.5147644</v>
      </c>
      <c r="S200" s="46">
        <v>204726020.44</v>
      </c>
      <c r="T200" s="70"/>
    </row>
    <row r="201" spans="1:20" ht="15">
      <c r="A201" s="76"/>
      <c r="B201" s="77"/>
      <c r="C201" s="47" t="s">
        <v>26</v>
      </c>
      <c r="D201" s="46">
        <v>18000000</v>
      </c>
      <c r="E201" s="46">
        <v>0</v>
      </c>
      <c r="F201" s="46">
        <v>7764730.48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70"/>
    </row>
    <row r="202" spans="1:20" ht="15">
      <c r="A202" s="76"/>
      <c r="B202" s="77"/>
      <c r="C202" s="45" t="s">
        <v>27</v>
      </c>
      <c r="D202" s="67">
        <v>225505033</v>
      </c>
      <c r="E202" s="67">
        <v>20000</v>
      </c>
      <c r="F202" s="67">
        <v>10523743.040000001</v>
      </c>
      <c r="G202" s="67">
        <v>204726020.44</v>
      </c>
      <c r="H202" s="67">
        <v>2593513</v>
      </c>
      <c r="I202" s="67">
        <v>7310607.173580039</v>
      </c>
      <c r="J202" s="67">
        <v>10679345.33537006</v>
      </c>
      <c r="K202" s="67">
        <v>26858202.42924583</v>
      </c>
      <c r="L202" s="67">
        <v>43037059.523121595</v>
      </c>
      <c r="M202" s="67">
        <v>59052590.51521165</v>
      </c>
      <c r="N202" s="67">
        <v>76807963.23157217</v>
      </c>
      <c r="O202" s="67">
        <v>94563335.94793268</v>
      </c>
      <c r="P202" s="67">
        <v>112318708.66429318</v>
      </c>
      <c r="Q202" s="67">
        <v>143287812.5895288</v>
      </c>
      <c r="R202" s="67">
        <v>174256916.5147644</v>
      </c>
      <c r="S202" s="67">
        <v>204726020.44</v>
      </c>
      <c r="T202" s="70"/>
    </row>
    <row r="203" spans="1:20" ht="15">
      <c r="A203" s="76" t="s">
        <v>157</v>
      </c>
      <c r="B203" s="77" t="s">
        <v>158</v>
      </c>
      <c r="C203" s="47" t="s">
        <v>25</v>
      </c>
      <c r="D203" s="46">
        <v>44953000</v>
      </c>
      <c r="E203" s="46">
        <v>12860000</v>
      </c>
      <c r="F203" s="46">
        <v>4448929.98</v>
      </c>
      <c r="G203" s="46">
        <v>27644070.02</v>
      </c>
      <c r="H203" s="46">
        <v>165650</v>
      </c>
      <c r="I203" s="46">
        <v>658344.9759247388</v>
      </c>
      <c r="J203" s="46">
        <v>778569.6388871082</v>
      </c>
      <c r="K203" s="46">
        <v>3130260.703196838</v>
      </c>
      <c r="L203" s="46">
        <v>5481951.767506568</v>
      </c>
      <c r="M203" s="46">
        <v>7818717.98717344</v>
      </c>
      <c r="N203" s="46">
        <v>10410645.707590282</v>
      </c>
      <c r="O203" s="46">
        <v>13002573.428007124</v>
      </c>
      <c r="P203" s="46">
        <v>15594501.148423966</v>
      </c>
      <c r="Q203" s="46">
        <v>19611024.105615977</v>
      </c>
      <c r="R203" s="46">
        <v>23627547.06280799</v>
      </c>
      <c r="S203" s="46">
        <v>27644070.02</v>
      </c>
      <c r="T203" s="70"/>
    </row>
    <row r="204" spans="1:20" ht="15">
      <c r="A204" s="76"/>
      <c r="B204" s="77"/>
      <c r="C204" s="47" t="s">
        <v>26</v>
      </c>
      <c r="D204" s="46">
        <v>46133000</v>
      </c>
      <c r="E204" s="46">
        <v>0</v>
      </c>
      <c r="F204" s="46">
        <v>493991.1599999999</v>
      </c>
      <c r="G204" s="46">
        <v>45639008.84</v>
      </c>
      <c r="H204" s="46">
        <v>0</v>
      </c>
      <c r="I204" s="46">
        <v>3413151.5605051094</v>
      </c>
      <c r="J204" s="46">
        <v>5119727.340757664</v>
      </c>
      <c r="K204" s="46">
        <v>8641479.178187937</v>
      </c>
      <c r="L204" s="46">
        <v>12163231.015618209</v>
      </c>
      <c r="M204" s="46">
        <v>15684982.853048481</v>
      </c>
      <c r="N204" s="46">
        <v>19594592.82235433</v>
      </c>
      <c r="O204" s="46">
        <v>23504202.791660182</v>
      </c>
      <c r="P204" s="46">
        <v>27413812.760966033</v>
      </c>
      <c r="Q204" s="46">
        <v>33488878.12064402</v>
      </c>
      <c r="R204" s="46">
        <v>39563943.48032201</v>
      </c>
      <c r="S204" s="46">
        <v>45639008.84</v>
      </c>
      <c r="T204" s="70"/>
    </row>
    <row r="205" spans="1:20" ht="15">
      <c r="A205" s="76"/>
      <c r="B205" s="77"/>
      <c r="C205" s="45" t="s">
        <v>27</v>
      </c>
      <c r="D205" s="67">
        <v>91086000</v>
      </c>
      <c r="E205" s="67">
        <v>12860000</v>
      </c>
      <c r="F205" s="67">
        <v>4942921.140000001</v>
      </c>
      <c r="G205" s="67">
        <v>73283078.86</v>
      </c>
      <c r="H205" s="67">
        <v>165650</v>
      </c>
      <c r="I205" s="67">
        <v>4071496.536429848</v>
      </c>
      <c r="J205" s="67">
        <v>5898296.979644773</v>
      </c>
      <c r="K205" s="67">
        <v>11771739.881384775</v>
      </c>
      <c r="L205" s="67">
        <v>17645182.783124775</v>
      </c>
      <c r="M205" s="67">
        <v>23503700.84022192</v>
      </c>
      <c r="N205" s="67">
        <v>30005238.529944614</v>
      </c>
      <c r="O205" s="67">
        <v>36506776.21966731</v>
      </c>
      <c r="P205" s="67">
        <v>43008313.90939</v>
      </c>
      <c r="Q205" s="67">
        <v>53099902.22626</v>
      </c>
      <c r="R205" s="67">
        <v>63191490.543129995</v>
      </c>
      <c r="S205" s="67">
        <v>73283078.86</v>
      </c>
      <c r="T205" s="70"/>
    </row>
    <row r="206" spans="1:20" ht="15">
      <c r="A206" s="76" t="s">
        <v>159</v>
      </c>
      <c r="B206" s="77" t="s">
        <v>160</v>
      </c>
      <c r="C206" s="47" t="s">
        <v>25</v>
      </c>
      <c r="D206" s="46">
        <v>14432027</v>
      </c>
      <c r="E206" s="46">
        <v>6100000</v>
      </c>
      <c r="F206" s="46">
        <v>466112.38</v>
      </c>
      <c r="G206" s="46">
        <v>7865914.62</v>
      </c>
      <c r="H206" s="46">
        <v>255150</v>
      </c>
      <c r="I206" s="46">
        <v>613259.023200403</v>
      </c>
      <c r="J206" s="46">
        <v>905827.6573006045</v>
      </c>
      <c r="K206" s="46">
        <v>1513064.159307384</v>
      </c>
      <c r="L206" s="46">
        <v>2120300.6613141634</v>
      </c>
      <c r="M206" s="46">
        <v>2727425.672070943</v>
      </c>
      <c r="N206" s="46">
        <v>3401398.299100495</v>
      </c>
      <c r="O206" s="46">
        <v>4075370.926130047</v>
      </c>
      <c r="P206" s="46">
        <v>4749343.553159599</v>
      </c>
      <c r="Q206" s="46">
        <v>5796533.9087730665</v>
      </c>
      <c r="R206" s="46">
        <v>6843724.264386534</v>
      </c>
      <c r="S206" s="46">
        <v>7865914.620000001</v>
      </c>
      <c r="T206" s="70"/>
    </row>
    <row r="207" spans="1:20" ht="15">
      <c r="A207" s="76"/>
      <c r="B207" s="77"/>
      <c r="C207" s="47" t="s">
        <v>26</v>
      </c>
      <c r="D207" s="46">
        <v>0</v>
      </c>
      <c r="E207" s="46">
        <v>0</v>
      </c>
      <c r="F207" s="46">
        <v>0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70"/>
    </row>
    <row r="208" spans="1:20" ht="15">
      <c r="A208" s="76"/>
      <c r="B208" s="77"/>
      <c r="C208" s="45" t="s">
        <v>27</v>
      </c>
      <c r="D208" s="67">
        <v>14432027</v>
      </c>
      <c r="E208" s="67">
        <v>6100000</v>
      </c>
      <c r="F208" s="67">
        <v>466112.38</v>
      </c>
      <c r="G208" s="67">
        <v>7865914.62</v>
      </c>
      <c r="H208" s="67">
        <v>255150</v>
      </c>
      <c r="I208" s="67">
        <v>613259.023200403</v>
      </c>
      <c r="J208" s="67">
        <v>905827.6573006045</v>
      </c>
      <c r="K208" s="67">
        <v>1513064.159307384</v>
      </c>
      <c r="L208" s="67">
        <v>2120300.6613141634</v>
      </c>
      <c r="M208" s="67">
        <v>2727425.672070943</v>
      </c>
      <c r="N208" s="67">
        <v>3401398.299100495</v>
      </c>
      <c r="O208" s="67">
        <v>4075370.926130047</v>
      </c>
      <c r="P208" s="67">
        <v>4749343.553159599</v>
      </c>
      <c r="Q208" s="67">
        <v>5796533.9087730665</v>
      </c>
      <c r="R208" s="67">
        <v>6843724.264386534</v>
      </c>
      <c r="S208" s="67">
        <v>7865914.620000001</v>
      </c>
      <c r="T208" s="70"/>
    </row>
    <row r="209" spans="1:20" ht="15">
      <c r="A209" s="76" t="s">
        <v>161</v>
      </c>
      <c r="B209" s="77" t="s">
        <v>162</v>
      </c>
      <c r="C209" s="47" t="s">
        <v>25</v>
      </c>
      <c r="D209" s="46">
        <v>3671200</v>
      </c>
      <c r="E209" s="46">
        <v>150000</v>
      </c>
      <c r="F209" s="46">
        <v>75936.92</v>
      </c>
      <c r="G209" s="46">
        <v>3445263.08</v>
      </c>
      <c r="H209" s="46">
        <v>126153</v>
      </c>
      <c r="I209" s="46">
        <v>257656.8895060307</v>
      </c>
      <c r="J209" s="46">
        <v>379799.20425904606</v>
      </c>
      <c r="K209" s="46">
        <v>646768.6225220868</v>
      </c>
      <c r="L209" s="46">
        <v>913738.0407851276</v>
      </c>
      <c r="M209" s="46">
        <v>1180229.8783338827</v>
      </c>
      <c r="N209" s="46">
        <v>1476000.9078719593</v>
      </c>
      <c r="O209" s="46">
        <v>1771771.937410036</v>
      </c>
      <c r="P209" s="46">
        <v>2067542.966948113</v>
      </c>
      <c r="Q209" s="46">
        <v>2526783.0046320753</v>
      </c>
      <c r="R209" s="46">
        <v>2986023.0423160377</v>
      </c>
      <c r="S209" s="46">
        <v>3445263.08</v>
      </c>
      <c r="T209" s="70"/>
    </row>
    <row r="210" spans="1:20" ht="15">
      <c r="A210" s="76"/>
      <c r="B210" s="77"/>
      <c r="C210" s="47" t="s">
        <v>26</v>
      </c>
      <c r="D210" s="46">
        <v>0</v>
      </c>
      <c r="E210" s="46">
        <v>0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70"/>
    </row>
    <row r="211" spans="1:20" ht="15">
      <c r="A211" s="76"/>
      <c r="B211" s="77"/>
      <c r="C211" s="45" t="s">
        <v>27</v>
      </c>
      <c r="D211" s="67">
        <v>3671200</v>
      </c>
      <c r="E211" s="67">
        <v>150000</v>
      </c>
      <c r="F211" s="67">
        <v>75936.92</v>
      </c>
      <c r="G211" s="67">
        <v>3445263.08</v>
      </c>
      <c r="H211" s="67">
        <v>126153</v>
      </c>
      <c r="I211" s="67">
        <v>257656.8895060307</v>
      </c>
      <c r="J211" s="67">
        <v>379799.20425904606</v>
      </c>
      <c r="K211" s="67">
        <v>646768.6225220868</v>
      </c>
      <c r="L211" s="67">
        <v>913738.0407851276</v>
      </c>
      <c r="M211" s="67">
        <v>1180229.8783338827</v>
      </c>
      <c r="N211" s="67">
        <v>1476000.9078719593</v>
      </c>
      <c r="O211" s="67">
        <v>1771771.937410036</v>
      </c>
      <c r="P211" s="67">
        <v>2067542.966948113</v>
      </c>
      <c r="Q211" s="67">
        <v>2526783.0046320753</v>
      </c>
      <c r="R211" s="67">
        <v>2986023.0423160377</v>
      </c>
      <c r="S211" s="67">
        <v>3445263.08</v>
      </c>
      <c r="T211" s="70"/>
    </row>
    <row r="212" spans="1:20" ht="15">
      <c r="A212" s="76" t="s">
        <v>163</v>
      </c>
      <c r="B212" s="77" t="s">
        <v>164</v>
      </c>
      <c r="C212" s="47" t="s">
        <v>25</v>
      </c>
      <c r="D212" s="46">
        <v>133415800</v>
      </c>
      <c r="E212" s="46">
        <v>17801000</v>
      </c>
      <c r="F212" s="46">
        <v>6972485.319999999</v>
      </c>
      <c r="G212" s="46">
        <v>108642314.68</v>
      </c>
      <c r="H212" s="46">
        <v>5000000</v>
      </c>
      <c r="I212" s="46">
        <v>7533946.628066298</v>
      </c>
      <c r="J212" s="46">
        <v>11278132.469599444</v>
      </c>
      <c r="K212" s="46">
        <v>19648322.412930466</v>
      </c>
      <c r="L212" s="46">
        <v>28018512.356261488</v>
      </c>
      <c r="M212" s="46">
        <v>36315646.051556796</v>
      </c>
      <c r="N212" s="46">
        <v>45515833.20110111</v>
      </c>
      <c r="O212" s="46">
        <v>54716020.35064542</v>
      </c>
      <c r="P212" s="46">
        <v>63916207.50018974</v>
      </c>
      <c r="Q212" s="46">
        <v>79158243.22679317</v>
      </c>
      <c r="R212" s="46">
        <v>94400278.95339659</v>
      </c>
      <c r="S212" s="46">
        <v>108642314.68</v>
      </c>
      <c r="T212" s="70"/>
    </row>
    <row r="213" spans="1:20" ht="15">
      <c r="A213" s="76"/>
      <c r="B213" s="77"/>
      <c r="C213" s="47" t="s">
        <v>26</v>
      </c>
      <c r="D213" s="46">
        <v>53540368</v>
      </c>
      <c r="E213" s="46">
        <v>0</v>
      </c>
      <c r="F213" s="46">
        <v>745599.49</v>
      </c>
      <c r="G213" s="46">
        <v>52794768.51</v>
      </c>
      <c r="H213" s="46">
        <v>0</v>
      </c>
      <c r="I213" s="46">
        <v>3948301.050054366</v>
      </c>
      <c r="J213" s="46">
        <v>5922451.575081549</v>
      </c>
      <c r="K213" s="46">
        <v>9996380.385819463</v>
      </c>
      <c r="L213" s="46">
        <v>14070309.196557377</v>
      </c>
      <c r="M213" s="46">
        <v>18144238.007295292</v>
      </c>
      <c r="N213" s="46">
        <v>22666837.39190302</v>
      </c>
      <c r="O213" s="46">
        <v>27189436.77651075</v>
      </c>
      <c r="P213" s="46">
        <v>31712036.161118478</v>
      </c>
      <c r="Q213" s="46">
        <v>38739613.61074565</v>
      </c>
      <c r="R213" s="46">
        <v>45767191.06037283</v>
      </c>
      <c r="S213" s="46">
        <v>52794768.510000005</v>
      </c>
      <c r="T213" s="70"/>
    </row>
    <row r="214" spans="1:20" ht="15">
      <c r="A214" s="76"/>
      <c r="B214" s="77"/>
      <c r="C214" s="45" t="s">
        <v>27</v>
      </c>
      <c r="D214" s="67">
        <v>186956168</v>
      </c>
      <c r="E214" s="67">
        <v>17801000</v>
      </c>
      <c r="F214" s="67">
        <v>7718084.81</v>
      </c>
      <c r="G214" s="67">
        <v>161437083.19</v>
      </c>
      <c r="H214" s="67">
        <v>5000000</v>
      </c>
      <c r="I214" s="67">
        <v>11482247.678120663</v>
      </c>
      <c r="J214" s="67">
        <v>17200584.044680994</v>
      </c>
      <c r="K214" s="67">
        <v>29644702.79874993</v>
      </c>
      <c r="L214" s="67">
        <v>42088821.552818865</v>
      </c>
      <c r="M214" s="67">
        <v>54459884.05885209</v>
      </c>
      <c r="N214" s="67">
        <v>68182670.59300414</v>
      </c>
      <c r="O214" s="67">
        <v>81905457.12715617</v>
      </c>
      <c r="P214" s="67">
        <v>95628243.66130821</v>
      </c>
      <c r="Q214" s="67">
        <v>117897856.83753882</v>
      </c>
      <c r="R214" s="67">
        <v>140167470.01376942</v>
      </c>
      <c r="S214" s="67">
        <v>161437083.19</v>
      </c>
      <c r="T214" s="70"/>
    </row>
    <row r="215" spans="1:20" ht="15">
      <c r="A215" s="76" t="s">
        <v>165</v>
      </c>
      <c r="B215" s="77" t="s">
        <v>94</v>
      </c>
      <c r="C215" s="47" t="s">
        <v>25</v>
      </c>
      <c r="D215" s="46">
        <v>400000</v>
      </c>
      <c r="E215" s="46">
        <v>400000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70"/>
    </row>
    <row r="216" spans="1:20" ht="15">
      <c r="A216" s="76"/>
      <c r="B216" s="77"/>
      <c r="C216" s="47" t="s">
        <v>26</v>
      </c>
      <c r="D216" s="46">
        <v>0</v>
      </c>
      <c r="E216" s="46">
        <v>0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70"/>
    </row>
    <row r="217" spans="1:20" ht="15">
      <c r="A217" s="76"/>
      <c r="B217" s="77"/>
      <c r="C217" s="45" t="s">
        <v>27</v>
      </c>
      <c r="D217" s="67">
        <v>400000</v>
      </c>
      <c r="E217" s="67">
        <v>400000</v>
      </c>
      <c r="F217" s="67">
        <v>0</v>
      </c>
      <c r="G217" s="67">
        <v>0</v>
      </c>
      <c r="H217" s="67">
        <v>0</v>
      </c>
      <c r="I217" s="67">
        <v>0</v>
      </c>
      <c r="J217" s="67">
        <v>0</v>
      </c>
      <c r="K217" s="67">
        <v>0</v>
      </c>
      <c r="L217" s="67">
        <v>0</v>
      </c>
      <c r="M217" s="67">
        <v>0</v>
      </c>
      <c r="N217" s="67">
        <v>0</v>
      </c>
      <c r="O217" s="67">
        <v>0</v>
      </c>
      <c r="P217" s="67">
        <v>0</v>
      </c>
      <c r="Q217" s="67">
        <v>0</v>
      </c>
      <c r="R217" s="67">
        <v>0</v>
      </c>
      <c r="S217" s="67">
        <v>0</v>
      </c>
      <c r="T217" s="70"/>
    </row>
    <row r="218" spans="1:20" ht="15">
      <c r="A218" s="76" t="s">
        <v>166</v>
      </c>
      <c r="B218" s="77" t="s">
        <v>167</v>
      </c>
      <c r="C218" s="47" t="s">
        <v>25</v>
      </c>
      <c r="D218" s="46">
        <v>3889102</v>
      </c>
      <c r="E218" s="46">
        <v>1786000</v>
      </c>
      <c r="F218" s="46">
        <v>10666.72</v>
      </c>
      <c r="G218" s="46">
        <v>2092435.28</v>
      </c>
      <c r="H218" s="46">
        <v>26289</v>
      </c>
      <c r="I218" s="46">
        <v>156484.52765978046</v>
      </c>
      <c r="J218" s="46">
        <v>175986.6489896707</v>
      </c>
      <c r="K218" s="46">
        <v>347240.2535522624</v>
      </c>
      <c r="L218" s="46">
        <v>518493.8581148541</v>
      </c>
      <c r="M218" s="46">
        <v>685551.7382131601</v>
      </c>
      <c r="N218" s="46">
        <v>870391.9510000774</v>
      </c>
      <c r="O218" s="46">
        <v>1055232.1637869948</v>
      </c>
      <c r="P218" s="46">
        <v>1240072.376573912</v>
      </c>
      <c r="Q218" s="46">
        <v>1524193.344382608</v>
      </c>
      <c r="R218" s="46">
        <v>1808314.312191304</v>
      </c>
      <c r="S218" s="46">
        <v>2092435.28</v>
      </c>
      <c r="T218" s="70"/>
    </row>
    <row r="219" spans="1:20" ht="15">
      <c r="A219" s="76"/>
      <c r="B219" s="77"/>
      <c r="C219" s="47" t="s">
        <v>26</v>
      </c>
      <c r="D219" s="46">
        <v>0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70"/>
    </row>
    <row r="220" spans="1:20" ht="15">
      <c r="A220" s="76"/>
      <c r="B220" s="77"/>
      <c r="C220" s="45" t="s">
        <v>27</v>
      </c>
      <c r="D220" s="67">
        <v>3889102</v>
      </c>
      <c r="E220" s="67">
        <v>1786000</v>
      </c>
      <c r="F220" s="67">
        <v>10666.72</v>
      </c>
      <c r="G220" s="67">
        <v>2092435.28</v>
      </c>
      <c r="H220" s="67">
        <v>26289</v>
      </c>
      <c r="I220" s="67">
        <v>156484.52765978046</v>
      </c>
      <c r="J220" s="67">
        <v>175986.6489896707</v>
      </c>
      <c r="K220" s="67">
        <v>347240.2535522624</v>
      </c>
      <c r="L220" s="67">
        <v>518493.8581148541</v>
      </c>
      <c r="M220" s="67">
        <v>685551.7382131601</v>
      </c>
      <c r="N220" s="67">
        <v>870391.9510000774</v>
      </c>
      <c r="O220" s="67">
        <v>1055232.1637869948</v>
      </c>
      <c r="P220" s="67">
        <v>1240072.376573912</v>
      </c>
      <c r="Q220" s="67">
        <v>1524193.344382608</v>
      </c>
      <c r="R220" s="67">
        <v>1808314.312191304</v>
      </c>
      <c r="S220" s="67">
        <v>2092435.28</v>
      </c>
      <c r="T220" s="70"/>
    </row>
    <row r="221" spans="1:20" ht="15">
      <c r="A221" s="76" t="s">
        <v>168</v>
      </c>
      <c r="B221" s="77" t="s">
        <v>169</v>
      </c>
      <c r="C221" s="47" t="s">
        <v>25</v>
      </c>
      <c r="D221" s="46">
        <v>304079501</v>
      </c>
      <c r="E221" s="46">
        <v>17726700</v>
      </c>
      <c r="F221" s="46">
        <v>1078102.6400000001</v>
      </c>
      <c r="G221" s="46">
        <v>285274698.36</v>
      </c>
      <c r="H221" s="46">
        <v>3579410</v>
      </c>
      <c r="I221" s="46">
        <v>29833616.549999997</v>
      </c>
      <c r="J221" s="46">
        <v>50046944.97999999</v>
      </c>
      <c r="K221" s="46">
        <v>69134833.46666665</v>
      </c>
      <c r="L221" s="46">
        <v>88222721.95333332</v>
      </c>
      <c r="M221" s="46">
        <v>107307690.5742857</v>
      </c>
      <c r="N221" s="46">
        <v>128777793.62857142</v>
      </c>
      <c r="O221" s="46">
        <v>150247896.68285713</v>
      </c>
      <c r="P221" s="46">
        <v>171717999.73714283</v>
      </c>
      <c r="Q221" s="46">
        <v>209570232.61142856</v>
      </c>
      <c r="R221" s="46">
        <v>247422465.4857143</v>
      </c>
      <c r="S221" s="46">
        <v>285274698.36</v>
      </c>
      <c r="T221" s="70"/>
    </row>
    <row r="222" spans="1:20" ht="15">
      <c r="A222" s="76"/>
      <c r="B222" s="77"/>
      <c r="C222" s="47" t="s">
        <v>26</v>
      </c>
      <c r="D222" s="46">
        <v>79597537</v>
      </c>
      <c r="E222" s="46">
        <v>0</v>
      </c>
      <c r="F222" s="46">
        <v>690731.95</v>
      </c>
      <c r="G222" s="46">
        <v>78906805.05</v>
      </c>
      <c r="H222" s="46">
        <v>0</v>
      </c>
      <c r="I222" s="46">
        <v>5901111.606850573</v>
      </c>
      <c r="J222" s="46">
        <v>8851667.41027586</v>
      </c>
      <c r="K222" s="46">
        <v>14940541.659162588</v>
      </c>
      <c r="L222" s="46">
        <v>21029415.908049315</v>
      </c>
      <c r="M222" s="46">
        <v>27118290.156936042</v>
      </c>
      <c r="N222" s="46">
        <v>33877745.27023761</v>
      </c>
      <c r="O222" s="46">
        <v>40637200.38353918</v>
      </c>
      <c r="P222" s="46">
        <v>47396655.496840745</v>
      </c>
      <c r="Q222" s="46">
        <v>57900038.68122716</v>
      </c>
      <c r="R222" s="46">
        <v>68403421.86561358</v>
      </c>
      <c r="S222" s="46">
        <v>78906805.05</v>
      </c>
      <c r="T222" s="70"/>
    </row>
    <row r="223" spans="1:20" ht="15">
      <c r="A223" s="76"/>
      <c r="B223" s="77"/>
      <c r="C223" s="45" t="s">
        <v>27</v>
      </c>
      <c r="D223" s="67">
        <v>383677038</v>
      </c>
      <c r="E223" s="67">
        <v>17726700</v>
      </c>
      <c r="F223" s="67">
        <v>1768834.59</v>
      </c>
      <c r="G223" s="67">
        <v>364181503.41</v>
      </c>
      <c r="H223" s="67">
        <v>3579410</v>
      </c>
      <c r="I223" s="67">
        <v>35734728.15685057</v>
      </c>
      <c r="J223" s="67">
        <v>58898612.39027585</v>
      </c>
      <c r="K223" s="67">
        <v>84075375.12582925</v>
      </c>
      <c r="L223" s="67">
        <v>109252137.86138263</v>
      </c>
      <c r="M223" s="67">
        <v>134425980.73122174</v>
      </c>
      <c r="N223" s="67">
        <v>162655538.89880902</v>
      </c>
      <c r="O223" s="67">
        <v>190885097.0663963</v>
      </c>
      <c r="P223" s="67">
        <v>219114655.23398358</v>
      </c>
      <c r="Q223" s="67">
        <v>267470271.2926557</v>
      </c>
      <c r="R223" s="67">
        <v>315825887.3513279</v>
      </c>
      <c r="S223" s="67">
        <v>364181503.41</v>
      </c>
      <c r="T223" s="70"/>
    </row>
    <row r="224" spans="1:20" ht="15">
      <c r="A224" s="76" t="s">
        <v>170</v>
      </c>
      <c r="B224" s="77" t="s">
        <v>171</v>
      </c>
      <c r="C224" s="47" t="s">
        <v>25</v>
      </c>
      <c r="D224" s="46">
        <v>783083</v>
      </c>
      <c r="E224" s="46">
        <v>0</v>
      </c>
      <c r="F224" s="46">
        <v>30804.03</v>
      </c>
      <c r="G224" s="46">
        <v>752278.97</v>
      </c>
      <c r="H224" s="46">
        <v>30563.5625</v>
      </c>
      <c r="I224" s="46">
        <v>64259.81382269379</v>
      </c>
      <c r="J224" s="46">
        <v>91898.84573404069</v>
      </c>
      <c r="K224" s="46">
        <v>149335.557042002</v>
      </c>
      <c r="L224" s="46">
        <v>206772.26834996333</v>
      </c>
      <c r="M224" s="46">
        <v>264173.9171579247</v>
      </c>
      <c r="N224" s="46">
        <v>327891.72662755573</v>
      </c>
      <c r="O224" s="46">
        <v>391609.5360971868</v>
      </c>
      <c r="P224" s="46">
        <v>455327.34556681785</v>
      </c>
      <c r="Q224" s="46">
        <v>554311.8870445453</v>
      </c>
      <c r="R224" s="46">
        <v>653296.4285222726</v>
      </c>
      <c r="S224" s="46">
        <v>752278.97</v>
      </c>
      <c r="T224" s="70"/>
    </row>
    <row r="225" spans="1:20" ht="15">
      <c r="A225" s="76"/>
      <c r="B225" s="77"/>
      <c r="C225" s="47" t="s">
        <v>26</v>
      </c>
      <c r="D225" s="46">
        <v>319230</v>
      </c>
      <c r="E225" s="46">
        <v>0</v>
      </c>
      <c r="F225" s="46">
        <v>0</v>
      </c>
      <c r="G225" s="46">
        <v>319230</v>
      </c>
      <c r="H225" s="46">
        <v>0</v>
      </c>
      <c r="I225" s="46">
        <v>23873.88333694685</v>
      </c>
      <c r="J225" s="46">
        <v>35810.82500542027</v>
      </c>
      <c r="K225" s="46">
        <v>60444.33190308816</v>
      </c>
      <c r="L225" s="46">
        <v>85077.83880075606</v>
      </c>
      <c r="M225" s="46">
        <v>109711.34569842395</v>
      </c>
      <c r="N225" s="46">
        <v>137057.79388438124</v>
      </c>
      <c r="O225" s="46">
        <v>164404.24207033854</v>
      </c>
      <c r="P225" s="46">
        <v>191750.69025629584</v>
      </c>
      <c r="Q225" s="46">
        <v>234243.79350419724</v>
      </c>
      <c r="R225" s="46">
        <v>276736.89675209863</v>
      </c>
      <c r="S225" s="46">
        <v>319230</v>
      </c>
      <c r="T225" s="70"/>
    </row>
    <row r="226" spans="1:20" ht="15">
      <c r="A226" s="76"/>
      <c r="B226" s="77"/>
      <c r="C226" s="45" t="s">
        <v>27</v>
      </c>
      <c r="D226" s="67">
        <v>1102313</v>
      </c>
      <c r="E226" s="67">
        <v>0</v>
      </c>
      <c r="F226" s="67">
        <v>30804.03</v>
      </c>
      <c r="G226" s="67">
        <v>1071508.97</v>
      </c>
      <c r="H226" s="67">
        <v>30563.5625</v>
      </c>
      <c r="I226" s="67">
        <v>88133.69715964064</v>
      </c>
      <c r="J226" s="67">
        <v>127709.67073946097</v>
      </c>
      <c r="K226" s="67">
        <v>209779.88894509018</v>
      </c>
      <c r="L226" s="67">
        <v>291850.1071507194</v>
      </c>
      <c r="M226" s="67">
        <v>373885.26285634865</v>
      </c>
      <c r="N226" s="67">
        <v>464949.520511937</v>
      </c>
      <c r="O226" s="67">
        <v>556013.7781675253</v>
      </c>
      <c r="P226" s="67">
        <v>647078.0358231138</v>
      </c>
      <c r="Q226" s="67">
        <v>788555.6805487425</v>
      </c>
      <c r="R226" s="67">
        <v>930033.3252743713</v>
      </c>
      <c r="S226" s="67">
        <v>1071508.97</v>
      </c>
      <c r="T226" s="70"/>
    </row>
    <row r="227" spans="1:20" ht="15">
      <c r="A227" s="76" t="s">
        <v>172</v>
      </c>
      <c r="B227" s="77" t="s">
        <v>173</v>
      </c>
      <c r="C227" s="47" t="s">
        <v>25</v>
      </c>
      <c r="D227" s="46">
        <v>150253746</v>
      </c>
      <c r="E227" s="46">
        <v>21765000</v>
      </c>
      <c r="F227" s="46">
        <v>2860273.0300000003</v>
      </c>
      <c r="G227" s="46">
        <v>125628472.97</v>
      </c>
      <c r="H227" s="46">
        <v>8606109</v>
      </c>
      <c r="I227" s="46">
        <v>19244505.724545456</v>
      </c>
      <c r="J227" s="46">
        <v>29882902.449090913</v>
      </c>
      <c r="K227" s="46">
        <v>40521299.17363637</v>
      </c>
      <c r="L227" s="46">
        <v>51159695.898181826</v>
      </c>
      <c r="M227" s="46">
        <v>61798092.62272728</v>
      </c>
      <c r="N227" s="46">
        <v>72436489.34727274</v>
      </c>
      <c r="O227" s="46">
        <v>83074886.07181819</v>
      </c>
      <c r="P227" s="46">
        <v>93713282.79636364</v>
      </c>
      <c r="Q227" s="46">
        <v>104351679.52090909</v>
      </c>
      <c r="R227" s="46">
        <v>114990076.24545453</v>
      </c>
      <c r="S227" s="46">
        <v>125628472.96999998</v>
      </c>
      <c r="T227" s="70"/>
    </row>
    <row r="228" spans="1:20" ht="15">
      <c r="A228" s="76"/>
      <c r="B228" s="77"/>
      <c r="C228" s="47" t="s">
        <v>26</v>
      </c>
      <c r="D228" s="46">
        <v>99115771</v>
      </c>
      <c r="E228" s="46">
        <v>0</v>
      </c>
      <c r="F228" s="46">
        <v>6221813.21</v>
      </c>
      <c r="G228" s="46">
        <v>92893957.79</v>
      </c>
      <c r="H228" s="46">
        <v>0</v>
      </c>
      <c r="I228" s="46">
        <v>6947152.55767229</v>
      </c>
      <c r="J228" s="46">
        <v>10420728.836508434</v>
      </c>
      <c r="K228" s="46">
        <v>17588927.15737939</v>
      </c>
      <c r="L228" s="46">
        <v>24757125.478250343</v>
      </c>
      <c r="M228" s="46">
        <v>31925323.799121298</v>
      </c>
      <c r="N228" s="46">
        <v>39882971.274273194</v>
      </c>
      <c r="O228" s="46">
        <v>47840618.74942509</v>
      </c>
      <c r="P228" s="46">
        <v>55798266.22457699</v>
      </c>
      <c r="Q228" s="46">
        <v>68163496.74638467</v>
      </c>
      <c r="R228" s="46">
        <v>80528727.26819234</v>
      </c>
      <c r="S228" s="46">
        <v>92893957.79</v>
      </c>
      <c r="T228" s="70"/>
    </row>
    <row r="229" spans="1:20" ht="15">
      <c r="A229" s="76"/>
      <c r="B229" s="77"/>
      <c r="C229" s="45" t="s">
        <v>27</v>
      </c>
      <c r="D229" s="67">
        <v>249369517</v>
      </c>
      <c r="E229" s="67">
        <v>21765000</v>
      </c>
      <c r="F229" s="67">
        <v>9082086.24</v>
      </c>
      <c r="G229" s="67">
        <v>218522430.76</v>
      </c>
      <c r="H229" s="67">
        <v>8606109</v>
      </c>
      <c r="I229" s="67">
        <v>26191658.28221775</v>
      </c>
      <c r="J229" s="67">
        <v>40303631.28559935</v>
      </c>
      <c r="K229" s="67">
        <v>58110226.33101576</v>
      </c>
      <c r="L229" s="67">
        <v>75916821.37643217</v>
      </c>
      <c r="M229" s="67">
        <v>93723416.42184858</v>
      </c>
      <c r="N229" s="67">
        <v>112319460.62154594</v>
      </c>
      <c r="O229" s="67">
        <v>130915504.82124329</v>
      </c>
      <c r="P229" s="67">
        <v>149511549.02094063</v>
      </c>
      <c r="Q229" s="67">
        <v>172515176.26729375</v>
      </c>
      <c r="R229" s="67">
        <v>195518803.51364687</v>
      </c>
      <c r="S229" s="67">
        <v>218522430.76</v>
      </c>
      <c r="T229" s="70"/>
    </row>
    <row r="230" spans="1:20" ht="15">
      <c r="A230" s="76" t="s">
        <v>174</v>
      </c>
      <c r="B230" s="77" t="s">
        <v>175</v>
      </c>
      <c r="C230" s="47" t="s">
        <v>25</v>
      </c>
      <c r="D230" s="46">
        <v>106466677</v>
      </c>
      <c r="E230" s="46">
        <v>6980000</v>
      </c>
      <c r="F230" s="46">
        <v>3892769.3699999996</v>
      </c>
      <c r="G230" s="46">
        <v>95593907.63</v>
      </c>
      <c r="H230" s="46">
        <v>1243583</v>
      </c>
      <c r="I230" s="46">
        <v>7149070.571316898</v>
      </c>
      <c r="J230" s="46">
        <v>7443523.156975346</v>
      </c>
      <c r="K230" s="46">
        <v>15366744.605561417</v>
      </c>
      <c r="L230" s="46">
        <v>23289966.05414749</v>
      </c>
      <c r="M230" s="46">
        <v>30978895.88130499</v>
      </c>
      <c r="N230" s="46">
        <v>39480220.09156668</v>
      </c>
      <c r="O230" s="46">
        <v>47981544.30182837</v>
      </c>
      <c r="P230" s="46">
        <v>56482868.51209006</v>
      </c>
      <c r="Q230" s="46">
        <v>69519881.55139336</v>
      </c>
      <c r="R230" s="46">
        <v>82556894.59069666</v>
      </c>
      <c r="S230" s="46">
        <v>95593907.62999997</v>
      </c>
      <c r="T230" s="70"/>
    </row>
    <row r="231" spans="1:20" ht="15">
      <c r="A231" s="76"/>
      <c r="B231" s="77"/>
      <c r="C231" s="47" t="s">
        <v>26</v>
      </c>
      <c r="D231" s="46">
        <v>6398780</v>
      </c>
      <c r="E231" s="46">
        <v>0</v>
      </c>
      <c r="F231" s="46">
        <v>0</v>
      </c>
      <c r="G231" s="46">
        <v>6398780</v>
      </c>
      <c r="H231" s="46">
        <v>0</v>
      </c>
      <c r="I231" s="46">
        <v>478538.12993386824</v>
      </c>
      <c r="J231" s="46">
        <v>717807.1949008023</v>
      </c>
      <c r="K231" s="46">
        <v>1211571.538059839</v>
      </c>
      <c r="L231" s="46">
        <v>1705335.8812188758</v>
      </c>
      <c r="M231" s="46">
        <v>2199100.2243779125</v>
      </c>
      <c r="N231" s="46">
        <v>2747243.90048398</v>
      </c>
      <c r="O231" s="46">
        <v>3295387.576590047</v>
      </c>
      <c r="P231" s="46">
        <v>3843531.2526961146</v>
      </c>
      <c r="Q231" s="46">
        <v>4695280.835130744</v>
      </c>
      <c r="R231" s="46">
        <v>5547030.417565372</v>
      </c>
      <c r="S231" s="46">
        <v>6398780</v>
      </c>
      <c r="T231" s="70"/>
    </row>
    <row r="232" spans="1:20" ht="15">
      <c r="A232" s="76"/>
      <c r="B232" s="77"/>
      <c r="C232" s="45" t="s">
        <v>27</v>
      </c>
      <c r="D232" s="67">
        <v>112865457</v>
      </c>
      <c r="E232" s="67">
        <v>6980000</v>
      </c>
      <c r="F232" s="67">
        <v>3892769.3699999996</v>
      </c>
      <c r="G232" s="67">
        <v>101992687.63</v>
      </c>
      <c r="H232" s="67">
        <v>1243583</v>
      </c>
      <c r="I232" s="67">
        <v>7627608.701250766</v>
      </c>
      <c r="J232" s="67">
        <v>8161330.351876148</v>
      </c>
      <c r="K232" s="67">
        <v>16578316.143621255</v>
      </c>
      <c r="L232" s="67">
        <v>24995301.935366366</v>
      </c>
      <c r="M232" s="67">
        <v>33177996.105682902</v>
      </c>
      <c r="N232" s="67">
        <v>42227463.99205066</v>
      </c>
      <c r="O232" s="67">
        <v>51276931.878418416</v>
      </c>
      <c r="P232" s="67">
        <v>60326399.76478617</v>
      </c>
      <c r="Q232" s="67">
        <v>74215162.38652411</v>
      </c>
      <c r="R232" s="67">
        <v>88103925.00826204</v>
      </c>
      <c r="S232" s="67">
        <v>101992687.62999997</v>
      </c>
      <c r="T232" s="70"/>
    </row>
    <row r="233" spans="1:20" ht="15">
      <c r="A233" s="76" t="s">
        <v>176</v>
      </c>
      <c r="B233" s="77" t="s">
        <v>177</v>
      </c>
      <c r="C233" s="47" t="s">
        <v>25</v>
      </c>
      <c r="D233" s="46">
        <v>25701653</v>
      </c>
      <c r="E233" s="46">
        <v>0</v>
      </c>
      <c r="F233" s="46">
        <v>1457084.73</v>
      </c>
      <c r="G233" s="46">
        <v>24244568.27</v>
      </c>
      <c r="H233" s="46">
        <v>298771</v>
      </c>
      <c r="I233" s="46">
        <v>1678535.8657586034</v>
      </c>
      <c r="J233" s="46">
        <v>2483671.8536379053</v>
      </c>
      <c r="K233" s="46">
        <v>4377752.157467196</v>
      </c>
      <c r="L233" s="46">
        <v>6271832.461296487</v>
      </c>
      <c r="M233" s="46">
        <v>8163474.769054349</v>
      </c>
      <c r="N233" s="46">
        <v>10263089.725086361</v>
      </c>
      <c r="O233" s="46">
        <v>12362704.681118375</v>
      </c>
      <c r="P233" s="46">
        <v>14462319.637150388</v>
      </c>
      <c r="Q233" s="46">
        <v>17723069.181433592</v>
      </c>
      <c r="R233" s="46">
        <v>20983818.725716796</v>
      </c>
      <c r="S233" s="46">
        <v>24244568.27</v>
      </c>
      <c r="T233" s="70"/>
    </row>
    <row r="234" spans="1:20" ht="15">
      <c r="A234" s="76"/>
      <c r="B234" s="77"/>
      <c r="C234" s="47" t="s">
        <v>26</v>
      </c>
      <c r="D234" s="46">
        <v>46471520</v>
      </c>
      <c r="E234" s="46">
        <v>0</v>
      </c>
      <c r="F234" s="46">
        <v>296670.84</v>
      </c>
      <c r="G234" s="46">
        <v>46174849.16</v>
      </c>
      <c r="H234" s="46">
        <v>0</v>
      </c>
      <c r="I234" s="46">
        <v>3453224.828327407</v>
      </c>
      <c r="J234" s="46">
        <v>5179837.24249111</v>
      </c>
      <c r="K234" s="46">
        <v>8742937.4062653</v>
      </c>
      <c r="L234" s="46">
        <v>12306037.570039488</v>
      </c>
      <c r="M234" s="46">
        <v>15869137.733813677</v>
      </c>
      <c r="N234" s="46">
        <v>19824649.8098978</v>
      </c>
      <c r="O234" s="46">
        <v>23780161.88598192</v>
      </c>
      <c r="P234" s="46">
        <v>27735673.962066043</v>
      </c>
      <c r="Q234" s="46">
        <v>33882065.694710694</v>
      </c>
      <c r="R234" s="46">
        <v>40028457.42735535</v>
      </c>
      <c r="S234" s="46">
        <v>46174849.160000004</v>
      </c>
      <c r="T234" s="70"/>
    </row>
    <row r="235" spans="1:20" ht="15">
      <c r="A235" s="76"/>
      <c r="B235" s="77"/>
      <c r="C235" s="45" t="s">
        <v>27</v>
      </c>
      <c r="D235" s="67">
        <v>72173173</v>
      </c>
      <c r="E235" s="67">
        <v>0</v>
      </c>
      <c r="F235" s="67">
        <v>1753755.57</v>
      </c>
      <c r="G235" s="67">
        <v>70419417.42999999</v>
      </c>
      <c r="H235" s="67">
        <v>298771</v>
      </c>
      <c r="I235" s="67">
        <v>5131760.694086011</v>
      </c>
      <c r="J235" s="67">
        <v>7663509.096129015</v>
      </c>
      <c r="K235" s="67">
        <v>13120689.563732496</v>
      </c>
      <c r="L235" s="67">
        <v>18577870.031335976</v>
      </c>
      <c r="M235" s="67">
        <v>24032612.502868026</v>
      </c>
      <c r="N235" s="67">
        <v>30087739.53498416</v>
      </c>
      <c r="O235" s="67">
        <v>36142866.567100294</v>
      </c>
      <c r="P235" s="67">
        <v>42197993.59921643</v>
      </c>
      <c r="Q235" s="67">
        <v>51605134.87614429</v>
      </c>
      <c r="R235" s="67">
        <v>61012276.15307215</v>
      </c>
      <c r="S235" s="67">
        <v>70419417.43</v>
      </c>
      <c r="T235" s="70"/>
    </row>
    <row r="236" spans="1:20" ht="15">
      <c r="A236" s="76" t="s">
        <v>178</v>
      </c>
      <c r="B236" s="77" t="s">
        <v>179</v>
      </c>
      <c r="C236" s="47" t="s">
        <v>25</v>
      </c>
      <c r="D236" s="46">
        <v>12732424</v>
      </c>
      <c r="E236" s="46">
        <v>9758858</v>
      </c>
      <c r="F236" s="46">
        <v>1397859.99</v>
      </c>
      <c r="G236" s="46">
        <v>1575706.01</v>
      </c>
      <c r="H236" s="46">
        <v>83148</v>
      </c>
      <c r="I236" s="46">
        <v>392924.05022154626</v>
      </c>
      <c r="J236" s="46">
        <v>421978.9278323194</v>
      </c>
      <c r="K236" s="46">
        <v>535606.5661881241</v>
      </c>
      <c r="L236" s="46">
        <v>649234.2045439288</v>
      </c>
      <c r="M236" s="46">
        <v>750904.1895068765</v>
      </c>
      <c r="N236" s="46">
        <v>862015.4131378643</v>
      </c>
      <c r="O236" s="46">
        <v>973126.6367688521</v>
      </c>
      <c r="P236" s="46">
        <v>1084237.86039984</v>
      </c>
      <c r="Q236" s="46">
        <v>1248060.5769332268</v>
      </c>
      <c r="R236" s="46">
        <v>1411883.2934666136</v>
      </c>
      <c r="S236" s="46">
        <v>1575706.0100000005</v>
      </c>
      <c r="T236" s="70"/>
    </row>
    <row r="237" spans="1:20" ht="15">
      <c r="A237" s="76"/>
      <c r="B237" s="77"/>
      <c r="C237" s="47" t="s">
        <v>26</v>
      </c>
      <c r="D237" s="46">
        <v>4231902</v>
      </c>
      <c r="E237" s="46">
        <v>0</v>
      </c>
      <c r="F237" s="46">
        <v>938828.4199999999</v>
      </c>
      <c r="G237" s="46">
        <v>3293073.58</v>
      </c>
      <c r="H237" s="46">
        <v>0</v>
      </c>
      <c r="I237" s="46">
        <v>246275.270083958</v>
      </c>
      <c r="J237" s="46">
        <v>369412.905125937</v>
      </c>
      <c r="K237" s="46">
        <v>623524.2065307482</v>
      </c>
      <c r="L237" s="46">
        <v>877635.5079355594</v>
      </c>
      <c r="M237" s="46">
        <v>1131746.8093403706</v>
      </c>
      <c r="N237" s="46">
        <v>1413843.9368910862</v>
      </c>
      <c r="O237" s="46">
        <v>1695941.0644418017</v>
      </c>
      <c r="P237" s="46">
        <v>1978038.1919925173</v>
      </c>
      <c r="Q237" s="46">
        <v>2416383.321328345</v>
      </c>
      <c r="R237" s="46">
        <v>2854728.450664173</v>
      </c>
      <c r="S237" s="46">
        <v>3293073.5800000005</v>
      </c>
      <c r="T237" s="70"/>
    </row>
    <row r="238" spans="1:20" ht="15">
      <c r="A238" s="76"/>
      <c r="B238" s="77"/>
      <c r="C238" s="45" t="s">
        <v>27</v>
      </c>
      <c r="D238" s="67">
        <v>16964326</v>
      </c>
      <c r="E238" s="67">
        <v>9758858</v>
      </c>
      <c r="F238" s="67">
        <v>2336688.41</v>
      </c>
      <c r="G238" s="67">
        <v>4868779.59</v>
      </c>
      <c r="H238" s="67">
        <v>83148</v>
      </c>
      <c r="I238" s="67">
        <v>639199.3203055043</v>
      </c>
      <c r="J238" s="67">
        <v>791391.8329582564</v>
      </c>
      <c r="K238" s="67">
        <v>1159130.7727188724</v>
      </c>
      <c r="L238" s="67">
        <v>1526869.7124794882</v>
      </c>
      <c r="M238" s="67">
        <v>1882650.998847247</v>
      </c>
      <c r="N238" s="67">
        <v>2275859.3500289507</v>
      </c>
      <c r="O238" s="67">
        <v>2669067.701210654</v>
      </c>
      <c r="P238" s="67">
        <v>3062276.052392357</v>
      </c>
      <c r="Q238" s="67">
        <v>3664443.8982615722</v>
      </c>
      <c r="R238" s="67">
        <v>4266611.7441307865</v>
      </c>
      <c r="S238" s="67">
        <v>4868779.590000001</v>
      </c>
      <c r="T238" s="70"/>
    </row>
    <row r="239" spans="1:20" ht="15">
      <c r="A239" s="76" t="s">
        <v>180</v>
      </c>
      <c r="B239" s="77" t="s">
        <v>181</v>
      </c>
      <c r="C239" s="47" t="s">
        <v>25</v>
      </c>
      <c r="D239" s="46">
        <v>3524858</v>
      </c>
      <c r="E239" s="46">
        <v>0</v>
      </c>
      <c r="F239" s="46">
        <v>198337.98</v>
      </c>
      <c r="G239" s="46">
        <v>3326520.02</v>
      </c>
      <c r="H239" s="46">
        <v>12366</v>
      </c>
      <c r="I239" s="46">
        <v>59149.61716109285</v>
      </c>
      <c r="J239" s="46">
        <v>87866.32074163927</v>
      </c>
      <c r="K239" s="46">
        <v>369423.8194810521</v>
      </c>
      <c r="L239" s="46">
        <v>650981.318220465</v>
      </c>
      <c r="M239" s="46">
        <v>932477.5237455921</v>
      </c>
      <c r="N239" s="46">
        <v>1244966.5135481874</v>
      </c>
      <c r="O239" s="46">
        <v>1557455.503350783</v>
      </c>
      <c r="P239" s="46">
        <v>1869944.4931533784</v>
      </c>
      <c r="Q239" s="46">
        <v>2355469.668768919</v>
      </c>
      <c r="R239" s="46">
        <v>2840994.84438446</v>
      </c>
      <c r="S239" s="46">
        <v>3326520.0200000005</v>
      </c>
      <c r="T239" s="70"/>
    </row>
    <row r="240" spans="1:20" ht="15">
      <c r="A240" s="76"/>
      <c r="B240" s="77"/>
      <c r="C240" s="47" t="s">
        <v>26</v>
      </c>
      <c r="D240" s="46">
        <v>0</v>
      </c>
      <c r="E240" s="46">
        <v>0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70"/>
    </row>
    <row r="241" spans="1:20" ht="15">
      <c r="A241" s="76"/>
      <c r="B241" s="77"/>
      <c r="C241" s="45" t="s">
        <v>27</v>
      </c>
      <c r="D241" s="67">
        <v>3524858</v>
      </c>
      <c r="E241" s="67">
        <v>0</v>
      </c>
      <c r="F241" s="67">
        <v>198337.98</v>
      </c>
      <c r="G241" s="67">
        <v>3326520.02</v>
      </c>
      <c r="H241" s="67">
        <v>12366</v>
      </c>
      <c r="I241" s="67">
        <v>59149.61716109285</v>
      </c>
      <c r="J241" s="67">
        <v>87866.32074163927</v>
      </c>
      <c r="K241" s="67">
        <v>369423.8194810521</v>
      </c>
      <c r="L241" s="67">
        <v>650981.318220465</v>
      </c>
      <c r="M241" s="67">
        <v>932477.5237455921</v>
      </c>
      <c r="N241" s="67">
        <v>1244966.5135481874</v>
      </c>
      <c r="O241" s="67">
        <v>1557455.503350783</v>
      </c>
      <c r="P241" s="67">
        <v>1869944.4931533784</v>
      </c>
      <c r="Q241" s="67">
        <v>2355469.668768919</v>
      </c>
      <c r="R241" s="67">
        <v>2840994.84438446</v>
      </c>
      <c r="S241" s="67">
        <v>3326520.0200000005</v>
      </c>
      <c r="T241" s="70"/>
    </row>
    <row r="242" spans="1:20" ht="15">
      <c r="A242" s="76" t="s">
        <v>182</v>
      </c>
      <c r="B242" s="77" t="s">
        <v>183</v>
      </c>
      <c r="C242" s="47" t="s">
        <v>25</v>
      </c>
      <c r="D242" s="46">
        <v>6964868</v>
      </c>
      <c r="E242" s="46">
        <v>500000</v>
      </c>
      <c r="F242" s="46">
        <v>0</v>
      </c>
      <c r="G242" s="46">
        <v>6464868</v>
      </c>
      <c r="H242" s="46">
        <v>16184</v>
      </c>
      <c r="I242" s="46">
        <v>483480.5764519654</v>
      </c>
      <c r="J242" s="46">
        <v>365610.114677948</v>
      </c>
      <c r="K242" s="46">
        <v>924409.2890170214</v>
      </c>
      <c r="L242" s="46">
        <v>1483208.463356095</v>
      </c>
      <c r="M242" s="46">
        <v>2016321.1555523113</v>
      </c>
      <c r="N242" s="46">
        <v>2604374.8223453416</v>
      </c>
      <c r="O242" s="46">
        <v>3192428.4891383722</v>
      </c>
      <c r="P242" s="46">
        <v>3780482.155931403</v>
      </c>
      <c r="Q242" s="46">
        <v>4675277.437287603</v>
      </c>
      <c r="R242" s="46">
        <v>5570072.718643802</v>
      </c>
      <c r="S242" s="46">
        <v>6464868.000000002</v>
      </c>
      <c r="T242" s="70"/>
    </row>
    <row r="243" spans="1:20" ht="15">
      <c r="A243" s="76"/>
      <c r="B243" s="77"/>
      <c r="C243" s="47" t="s">
        <v>26</v>
      </c>
      <c r="D243" s="46">
        <v>98592455.5</v>
      </c>
      <c r="E243" s="46">
        <v>0</v>
      </c>
      <c r="F243" s="46">
        <v>0</v>
      </c>
      <c r="G243" s="46">
        <v>98592455.5</v>
      </c>
      <c r="H243" s="46">
        <v>0</v>
      </c>
      <c r="I243" s="46">
        <v>7373319.489114819</v>
      </c>
      <c r="J243" s="46">
        <v>11059979.23367223</v>
      </c>
      <c r="K243" s="46">
        <v>18667904.342895247</v>
      </c>
      <c r="L243" s="46">
        <v>26275829.452118266</v>
      </c>
      <c r="M243" s="46">
        <v>33883754.561341286</v>
      </c>
      <c r="N243" s="46">
        <v>42329556.88523644</v>
      </c>
      <c r="O243" s="46">
        <v>50775359.2091316</v>
      </c>
      <c r="P243" s="46">
        <v>59221161.533026755</v>
      </c>
      <c r="Q243" s="46">
        <v>72344926.18868451</v>
      </c>
      <c r="R243" s="46">
        <v>85468690.84434226</v>
      </c>
      <c r="S243" s="46">
        <v>98592455.50000001</v>
      </c>
      <c r="T243" s="70"/>
    </row>
    <row r="244" spans="1:20" ht="15">
      <c r="A244" s="76"/>
      <c r="B244" s="77"/>
      <c r="C244" s="45" t="s">
        <v>27</v>
      </c>
      <c r="D244" s="67">
        <v>105557323.5</v>
      </c>
      <c r="E244" s="67">
        <v>500000</v>
      </c>
      <c r="F244" s="67">
        <v>0</v>
      </c>
      <c r="G244" s="67">
        <v>105057323.5</v>
      </c>
      <c r="H244" s="67">
        <v>16184</v>
      </c>
      <c r="I244" s="67">
        <v>7856800.065566785</v>
      </c>
      <c r="J244" s="67">
        <v>11425589.348350178</v>
      </c>
      <c r="K244" s="67">
        <v>19592313.63191227</v>
      </c>
      <c r="L244" s="67">
        <v>27759037.915474363</v>
      </c>
      <c r="M244" s="67">
        <v>35900075.7168936</v>
      </c>
      <c r="N244" s="67">
        <v>44933931.70758178</v>
      </c>
      <c r="O244" s="67">
        <v>53967787.69826997</v>
      </c>
      <c r="P244" s="67">
        <v>63001643.68895816</v>
      </c>
      <c r="Q244" s="67">
        <v>77020203.6259721</v>
      </c>
      <c r="R244" s="67">
        <v>91038763.56298606</v>
      </c>
      <c r="S244" s="67">
        <v>105057323.50000001</v>
      </c>
      <c r="T244" s="70"/>
    </row>
    <row r="245" spans="1:20" ht="15">
      <c r="A245" s="76" t="s">
        <v>184</v>
      </c>
      <c r="B245" s="77" t="s">
        <v>185</v>
      </c>
      <c r="C245" s="47" t="s">
        <v>25</v>
      </c>
      <c r="D245" s="46">
        <v>2539448</v>
      </c>
      <c r="E245" s="46">
        <v>600000</v>
      </c>
      <c r="F245" s="46">
        <v>28834.34</v>
      </c>
      <c r="G245" s="46">
        <v>1910613.66</v>
      </c>
      <c r="H245" s="46">
        <v>47798</v>
      </c>
      <c r="I245" s="46">
        <v>327083.1509090909</v>
      </c>
      <c r="J245" s="46">
        <v>322655.4143181818</v>
      </c>
      <c r="K245" s="46">
        <v>508138.5964772727</v>
      </c>
      <c r="L245" s="46">
        <v>693621.7786363636</v>
      </c>
      <c r="M245" s="46">
        <v>867477.7616883116</v>
      </c>
      <c r="N245" s="46">
        <v>1041333.7447402596</v>
      </c>
      <c r="O245" s="46">
        <v>1215189.7277922076</v>
      </c>
      <c r="P245" s="46">
        <v>1389045.7108441556</v>
      </c>
      <c r="Q245" s="46">
        <v>1562901.6938961037</v>
      </c>
      <c r="R245" s="46">
        <v>1736757.6769480517</v>
      </c>
      <c r="S245" s="46">
        <v>1910613.6599999997</v>
      </c>
      <c r="T245" s="70"/>
    </row>
    <row r="246" spans="1:20" ht="15">
      <c r="A246" s="76"/>
      <c r="B246" s="77"/>
      <c r="C246" s="47" t="s">
        <v>26</v>
      </c>
      <c r="D246" s="46">
        <v>238332.03</v>
      </c>
      <c r="E246" s="46">
        <v>0</v>
      </c>
      <c r="F246" s="46">
        <v>12956.91</v>
      </c>
      <c r="G246" s="46">
        <v>225375.12</v>
      </c>
      <c r="H246" s="46">
        <v>0</v>
      </c>
      <c r="I246" s="46">
        <v>23902.09909090909</v>
      </c>
      <c r="J246" s="46">
        <v>35216.19818181818</v>
      </c>
      <c r="K246" s="46">
        <v>54207.7159594891</v>
      </c>
      <c r="L246" s="46">
        <v>73199.23373716002</v>
      </c>
      <c r="M246" s="46">
        <v>92190.75151483093</v>
      </c>
      <c r="N246" s="46">
        <v>112027.7999848765</v>
      </c>
      <c r="O246" s="46">
        <v>131864.84845492206</v>
      </c>
      <c r="P246" s="46">
        <v>151701.89692496762</v>
      </c>
      <c r="Q246" s="46">
        <v>176259.6379499784</v>
      </c>
      <c r="R246" s="46">
        <v>200817.3789749892</v>
      </c>
      <c r="S246" s="46">
        <v>225375.12</v>
      </c>
      <c r="T246" s="70"/>
    </row>
    <row r="247" spans="1:20" ht="15">
      <c r="A247" s="76"/>
      <c r="B247" s="77"/>
      <c r="C247" s="45" t="s">
        <v>27</v>
      </c>
      <c r="D247" s="67">
        <v>2777780.03</v>
      </c>
      <c r="E247" s="67">
        <v>600000</v>
      </c>
      <c r="F247" s="67">
        <v>41791.25</v>
      </c>
      <c r="G247" s="67">
        <v>2135988.78</v>
      </c>
      <c r="H247" s="67">
        <v>47798</v>
      </c>
      <c r="I247" s="67">
        <v>350985.25</v>
      </c>
      <c r="J247" s="67">
        <v>357871.6125</v>
      </c>
      <c r="K247" s="67">
        <v>562346.3124367618</v>
      </c>
      <c r="L247" s="67">
        <v>766821.0123735236</v>
      </c>
      <c r="M247" s="67">
        <v>959668.5132031426</v>
      </c>
      <c r="N247" s="67">
        <v>1153361.5447251361</v>
      </c>
      <c r="O247" s="67">
        <v>1347054.5762471296</v>
      </c>
      <c r="P247" s="67">
        <v>1540747.6077691233</v>
      </c>
      <c r="Q247" s="67">
        <v>1739161.3318460821</v>
      </c>
      <c r="R247" s="67">
        <v>1937575.055923041</v>
      </c>
      <c r="S247" s="67">
        <v>2135988.78</v>
      </c>
      <c r="T247" s="70"/>
    </row>
    <row r="248" spans="1:20" ht="15">
      <c r="A248" s="76" t="s">
        <v>186</v>
      </c>
      <c r="B248" s="77" t="s">
        <v>187</v>
      </c>
      <c r="C248" s="47" t="s">
        <v>25</v>
      </c>
      <c r="D248" s="46">
        <v>718094</v>
      </c>
      <c r="E248" s="46">
        <v>0</v>
      </c>
      <c r="F248" s="46">
        <v>0</v>
      </c>
      <c r="G248" s="46">
        <v>718094</v>
      </c>
      <c r="H248" s="46">
        <v>8976</v>
      </c>
      <c r="I248" s="46">
        <v>53703.26216508947</v>
      </c>
      <c r="J248" s="46">
        <v>43391.6432476342</v>
      </c>
      <c r="K248" s="46">
        <v>104997.52057252199</v>
      </c>
      <c r="L248" s="46">
        <v>166603.39789740977</v>
      </c>
      <c r="M248" s="46">
        <v>225554.75736515468</v>
      </c>
      <c r="N248" s="46">
        <v>290608.76026075066</v>
      </c>
      <c r="O248" s="46">
        <v>355662.7631563466</v>
      </c>
      <c r="P248" s="46">
        <v>420716.7660519426</v>
      </c>
      <c r="Q248" s="46">
        <v>519842.5107012951</v>
      </c>
      <c r="R248" s="46">
        <v>618968.2553506476</v>
      </c>
      <c r="S248" s="46">
        <v>718094.0000000001</v>
      </c>
      <c r="T248" s="70"/>
    </row>
    <row r="249" spans="1:20" ht="15">
      <c r="A249" s="76"/>
      <c r="B249" s="77"/>
      <c r="C249" s="47" t="s">
        <v>26</v>
      </c>
      <c r="D249" s="46">
        <v>3600</v>
      </c>
      <c r="E249" s="46">
        <v>0</v>
      </c>
      <c r="F249" s="46">
        <v>0</v>
      </c>
      <c r="G249" s="46">
        <v>3600</v>
      </c>
      <c r="H249" s="46">
        <v>0</v>
      </c>
      <c r="I249" s="46">
        <v>269.22901986971357</v>
      </c>
      <c r="J249" s="46">
        <v>403.8435298045703</v>
      </c>
      <c r="K249" s="46">
        <v>681.6389275792294</v>
      </c>
      <c r="L249" s="46">
        <v>959.4343253538884</v>
      </c>
      <c r="M249" s="46">
        <v>1237.2297231285474</v>
      </c>
      <c r="N249" s="46">
        <v>1545.619327706583</v>
      </c>
      <c r="O249" s="46">
        <v>1854.0089322846184</v>
      </c>
      <c r="P249" s="46">
        <v>2162.398536862654</v>
      </c>
      <c r="Q249" s="46">
        <v>2641.5990245751027</v>
      </c>
      <c r="R249" s="46">
        <v>3120.7995122875514</v>
      </c>
      <c r="S249" s="46">
        <v>3600</v>
      </c>
      <c r="T249" s="70"/>
    </row>
    <row r="250" spans="1:20" ht="15">
      <c r="A250" s="76"/>
      <c r="B250" s="77"/>
      <c r="C250" s="45" t="s">
        <v>27</v>
      </c>
      <c r="D250" s="67">
        <v>721694</v>
      </c>
      <c r="E250" s="67">
        <v>0</v>
      </c>
      <c r="F250" s="67">
        <v>0</v>
      </c>
      <c r="G250" s="67">
        <v>721694</v>
      </c>
      <c r="H250" s="67">
        <v>8976</v>
      </c>
      <c r="I250" s="67">
        <v>53972.49118495919</v>
      </c>
      <c r="J250" s="67">
        <v>43795.486777438775</v>
      </c>
      <c r="K250" s="67">
        <v>105679.15950010122</v>
      </c>
      <c r="L250" s="67">
        <v>167562.83222276365</v>
      </c>
      <c r="M250" s="67">
        <v>226791.98708828323</v>
      </c>
      <c r="N250" s="67">
        <v>292154.37958845723</v>
      </c>
      <c r="O250" s="67">
        <v>357516.77208863123</v>
      </c>
      <c r="P250" s="67">
        <v>422879.16458880523</v>
      </c>
      <c r="Q250" s="67">
        <v>522484.1097258702</v>
      </c>
      <c r="R250" s="67">
        <v>622089.0548629352</v>
      </c>
      <c r="S250" s="67">
        <v>721694.0000000001</v>
      </c>
      <c r="T250" s="70"/>
    </row>
    <row r="251" spans="1:20" ht="15">
      <c r="A251" s="76" t="s">
        <v>188</v>
      </c>
      <c r="B251" s="77" t="s">
        <v>189</v>
      </c>
      <c r="C251" s="47" t="s">
        <v>25</v>
      </c>
      <c r="D251" s="46">
        <v>741861</v>
      </c>
      <c r="E251" s="46">
        <v>0</v>
      </c>
      <c r="F251" s="46">
        <v>20572.52</v>
      </c>
      <c r="G251" s="46">
        <v>721288.48</v>
      </c>
      <c r="H251" s="46">
        <v>7023</v>
      </c>
      <c r="I251" s="46">
        <v>55592.82772727273</v>
      </c>
      <c r="J251" s="46">
        <v>82722.66045454546</v>
      </c>
      <c r="K251" s="46">
        <v>150510.29655238226</v>
      </c>
      <c r="L251" s="46">
        <v>218297.93265021907</v>
      </c>
      <c r="M251" s="46">
        <v>284554.15928377013</v>
      </c>
      <c r="N251" s="46">
        <v>352533.379542934</v>
      </c>
      <c r="O251" s="46">
        <v>420512.5998020979</v>
      </c>
      <c r="P251" s="46">
        <v>488491.82006126177</v>
      </c>
      <c r="Q251" s="46">
        <v>566090.7067075078</v>
      </c>
      <c r="R251" s="46">
        <v>643689.5933537539</v>
      </c>
      <c r="S251" s="46">
        <v>721288.48</v>
      </c>
      <c r="T251" s="70"/>
    </row>
    <row r="252" spans="1:20" ht="15">
      <c r="A252" s="76"/>
      <c r="B252" s="77"/>
      <c r="C252" s="47" t="s">
        <v>26</v>
      </c>
      <c r="D252" s="46">
        <v>502146.59</v>
      </c>
      <c r="E252" s="46">
        <v>0</v>
      </c>
      <c r="F252" s="46">
        <v>0</v>
      </c>
      <c r="G252" s="46">
        <v>502146.59</v>
      </c>
      <c r="H252" s="46">
        <v>0</v>
      </c>
      <c r="I252" s="46">
        <v>38076.95483214081</v>
      </c>
      <c r="J252" s="46">
        <v>502146.43224821123</v>
      </c>
      <c r="K252" s="46">
        <v>502146.5183587063</v>
      </c>
      <c r="L252" s="46">
        <v>502146.6044692014</v>
      </c>
      <c r="M252" s="46">
        <v>502146.6905796965</v>
      </c>
      <c r="N252" s="46">
        <v>502146.6980679994</v>
      </c>
      <c r="O252" s="46">
        <v>502146.7055563023</v>
      </c>
      <c r="P252" s="46">
        <v>502146.71304460516</v>
      </c>
      <c r="Q252" s="46">
        <v>502146.7186964035</v>
      </c>
      <c r="R252" s="46">
        <v>502146.7243482018</v>
      </c>
      <c r="S252" s="46">
        <v>502146.73000000016</v>
      </c>
      <c r="T252" s="70"/>
    </row>
    <row r="253" spans="1:20" ht="15">
      <c r="A253" s="76"/>
      <c r="B253" s="77"/>
      <c r="C253" s="45" t="s">
        <v>27</v>
      </c>
      <c r="D253" s="67">
        <v>1244007.59</v>
      </c>
      <c r="E253" s="67">
        <v>0</v>
      </c>
      <c r="F253" s="67">
        <v>20572.52</v>
      </c>
      <c r="G253" s="67">
        <v>1223435.07</v>
      </c>
      <c r="H253" s="67">
        <v>7023</v>
      </c>
      <c r="I253" s="67">
        <v>93669.78255941354</v>
      </c>
      <c r="J253" s="67">
        <v>584869.0927027566</v>
      </c>
      <c r="K253" s="67">
        <v>652656.8149110886</v>
      </c>
      <c r="L253" s="67">
        <v>720444.5371194205</v>
      </c>
      <c r="M253" s="67">
        <v>786700.8498634666</v>
      </c>
      <c r="N253" s="67">
        <v>854680.0776109335</v>
      </c>
      <c r="O253" s="67">
        <v>922659.3053584001</v>
      </c>
      <c r="P253" s="67">
        <v>990638.533105867</v>
      </c>
      <c r="Q253" s="67">
        <v>1068237.4254039114</v>
      </c>
      <c r="R253" s="67">
        <v>1145836.3177019558</v>
      </c>
      <c r="S253" s="67">
        <v>1223435.2100000002</v>
      </c>
      <c r="T253" s="70"/>
    </row>
    <row r="254" spans="1:20" ht="15">
      <c r="A254" s="76" t="s">
        <v>190</v>
      </c>
      <c r="B254" s="77" t="s">
        <v>191</v>
      </c>
      <c r="C254" s="47" t="s">
        <v>25</v>
      </c>
      <c r="D254" s="46">
        <v>558000</v>
      </c>
      <c r="E254" s="46">
        <v>0</v>
      </c>
      <c r="F254" s="46">
        <v>4439.29</v>
      </c>
      <c r="G254" s="46">
        <v>553560.71</v>
      </c>
      <c r="H254" s="46">
        <v>6975</v>
      </c>
      <c r="I254" s="46">
        <v>87960.06454545454</v>
      </c>
      <c r="J254" s="46">
        <v>116784.84909090909</v>
      </c>
      <c r="K254" s="46">
        <v>166300.79363636364</v>
      </c>
      <c r="L254" s="46">
        <v>215816.7381818182</v>
      </c>
      <c r="M254" s="46">
        <v>264065.87701298704</v>
      </c>
      <c r="N254" s="46">
        <v>312315.01584415586</v>
      </c>
      <c r="O254" s="46">
        <v>360564.1546753247</v>
      </c>
      <c r="P254" s="46">
        <v>408813.2935064935</v>
      </c>
      <c r="Q254" s="46">
        <v>457062.4323376623</v>
      </c>
      <c r="R254" s="46">
        <v>505311.57116883114</v>
      </c>
      <c r="S254" s="46">
        <v>553560.71</v>
      </c>
      <c r="T254" s="70"/>
    </row>
    <row r="255" spans="1:20" ht="15">
      <c r="A255" s="76"/>
      <c r="B255" s="77"/>
      <c r="C255" s="47" t="s">
        <v>26</v>
      </c>
      <c r="D255" s="46">
        <v>0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70"/>
    </row>
    <row r="256" spans="1:20" ht="15">
      <c r="A256" s="76"/>
      <c r="B256" s="77"/>
      <c r="C256" s="45" t="s">
        <v>27</v>
      </c>
      <c r="D256" s="67">
        <v>558000</v>
      </c>
      <c r="E256" s="67">
        <v>0</v>
      </c>
      <c r="F256" s="67">
        <v>4439.29</v>
      </c>
      <c r="G256" s="67">
        <v>553560.71</v>
      </c>
      <c r="H256" s="67">
        <v>6975</v>
      </c>
      <c r="I256" s="67">
        <v>87960.06454545454</v>
      </c>
      <c r="J256" s="67">
        <v>116784.84909090909</v>
      </c>
      <c r="K256" s="67">
        <v>166300.79363636364</v>
      </c>
      <c r="L256" s="67">
        <v>215816.7381818182</v>
      </c>
      <c r="M256" s="67">
        <v>264065.87701298704</v>
      </c>
      <c r="N256" s="67">
        <v>312315.01584415586</v>
      </c>
      <c r="O256" s="67">
        <v>360564.1546753247</v>
      </c>
      <c r="P256" s="67">
        <v>408813.2935064935</v>
      </c>
      <c r="Q256" s="67">
        <v>457062.4323376623</v>
      </c>
      <c r="R256" s="67">
        <v>505311.57116883114</v>
      </c>
      <c r="S256" s="67">
        <v>553560.71</v>
      </c>
      <c r="T256" s="70"/>
    </row>
    <row r="257" spans="1:20" ht="15">
      <c r="A257" s="86" t="s">
        <v>192</v>
      </c>
      <c r="B257" s="86"/>
      <c r="C257" s="62" t="s">
        <v>25</v>
      </c>
      <c r="D257" s="69">
        <v>6479231094</v>
      </c>
      <c r="E257" s="69">
        <v>645461519</v>
      </c>
      <c r="F257" s="69">
        <v>725337796.4799999</v>
      </c>
      <c r="G257" s="69">
        <v>5108431778.52</v>
      </c>
      <c r="H257" s="69">
        <v>95954916.3125</v>
      </c>
      <c r="I257" s="69">
        <v>300788784.5775144</v>
      </c>
      <c r="J257" s="69">
        <v>655295589.7111678</v>
      </c>
      <c r="K257" s="69">
        <v>1080374447.1945605</v>
      </c>
      <c r="L257" s="69">
        <v>1490985238.6779532</v>
      </c>
      <c r="M257" s="69">
        <v>1908658142.357238</v>
      </c>
      <c r="N257" s="69">
        <v>2380044778.8599925</v>
      </c>
      <c r="O257" s="69">
        <v>2854247920.362747</v>
      </c>
      <c r="P257" s="69">
        <v>3323989483.8655024</v>
      </c>
      <c r="Q257" s="69">
        <v>3915819573.367593</v>
      </c>
      <c r="R257" s="69">
        <v>4506933814.869682</v>
      </c>
      <c r="S257" s="69">
        <v>5108431777.867273</v>
      </c>
      <c r="T257" s="70"/>
    </row>
    <row r="258" spans="1:20" ht="15">
      <c r="A258" s="87"/>
      <c r="B258" s="87"/>
      <c r="C258" s="45" t="s">
        <v>26</v>
      </c>
      <c r="D258" s="67">
        <v>6287703590.91</v>
      </c>
      <c r="E258" s="67">
        <v>132642604</v>
      </c>
      <c r="F258" s="67">
        <v>460420313.52000004</v>
      </c>
      <c r="G258" s="67">
        <v>5691523498.799999</v>
      </c>
      <c r="H258" s="67">
        <v>2189891</v>
      </c>
      <c r="I258" s="67">
        <v>443497886.5066609</v>
      </c>
      <c r="J258" s="67">
        <v>714470852.9935122</v>
      </c>
      <c r="K258" s="67">
        <v>1148478936.1146069</v>
      </c>
      <c r="L258" s="67">
        <v>1582487019.2357008</v>
      </c>
      <c r="M258" s="67">
        <v>2016495102.3567958</v>
      </c>
      <c r="N258" s="67">
        <v>2498210810.9036617</v>
      </c>
      <c r="O258" s="67">
        <v>2979926519.450526</v>
      </c>
      <c r="P258" s="67">
        <v>3461642247.9973927</v>
      </c>
      <c r="Q258" s="67">
        <v>4204514975.200286</v>
      </c>
      <c r="R258" s="67">
        <v>4947387702.403178</v>
      </c>
      <c r="S258" s="67">
        <v>5691523499.499888</v>
      </c>
      <c r="T258" s="70"/>
    </row>
    <row r="259" spans="1:20" ht="15">
      <c r="A259" s="88"/>
      <c r="B259" s="88"/>
      <c r="C259" s="63" t="s">
        <v>27</v>
      </c>
      <c r="D259" s="68">
        <v>12766934684.91</v>
      </c>
      <c r="E259" s="68">
        <v>778104123</v>
      </c>
      <c r="F259" s="68">
        <v>1185758110</v>
      </c>
      <c r="G259" s="68">
        <v>10799955277.32</v>
      </c>
      <c r="H259" s="68">
        <v>98144807.3125</v>
      </c>
      <c r="I259" s="68">
        <v>744286671.0841753</v>
      </c>
      <c r="J259" s="68">
        <v>1369766442.70468</v>
      </c>
      <c r="K259" s="68">
        <v>2228853383.3091674</v>
      </c>
      <c r="L259" s="68">
        <v>3073472257.9136543</v>
      </c>
      <c r="M259" s="68">
        <v>3925153244.714034</v>
      </c>
      <c r="N259" s="68">
        <v>4878255589.763655</v>
      </c>
      <c r="O259" s="68">
        <v>5834174439.813273</v>
      </c>
      <c r="P259" s="68">
        <v>6785631731.862895</v>
      </c>
      <c r="Q259" s="68">
        <v>8120334548.567879</v>
      </c>
      <c r="R259" s="68">
        <v>9454321517.272861</v>
      </c>
      <c r="S259" s="68">
        <v>10799955277.36716</v>
      </c>
      <c r="T259" s="70"/>
    </row>
    <row r="261" spans="10:19" ht="15">
      <c r="J261" s="65"/>
      <c r="K261" s="65"/>
      <c r="L261" s="65"/>
      <c r="M261" s="65"/>
      <c r="N261" s="65"/>
      <c r="O261" s="65"/>
      <c r="P261" s="65"/>
      <c r="Q261" s="65"/>
      <c r="R261" s="65"/>
      <c r="S261" s="65"/>
    </row>
    <row r="262" spans="10:19" ht="15">
      <c r="J262" s="65"/>
      <c r="K262" s="65"/>
      <c r="L262" s="65"/>
      <c r="M262" s="65"/>
      <c r="N262" s="65"/>
      <c r="O262" s="65"/>
      <c r="P262" s="65"/>
      <c r="Q262" s="65"/>
      <c r="R262" s="65"/>
      <c r="S262" s="65"/>
    </row>
    <row r="263" spans="10:19" ht="15">
      <c r="J263" s="65"/>
      <c r="K263" s="65"/>
      <c r="L263" s="65"/>
      <c r="M263" s="65"/>
      <c r="N263" s="65"/>
      <c r="O263" s="65"/>
      <c r="P263" s="65"/>
      <c r="Q263" s="65"/>
      <c r="R263" s="65"/>
      <c r="S263" s="65"/>
    </row>
    <row r="265" spans="10:19" ht="15">
      <c r="J265" s="65"/>
      <c r="K265" s="65"/>
      <c r="L265" s="65"/>
      <c r="M265" s="65"/>
      <c r="N265" s="65"/>
      <c r="O265" s="65"/>
      <c r="P265" s="65"/>
      <c r="Q265" s="65"/>
      <c r="R265" s="65"/>
      <c r="S265" s="65"/>
    </row>
    <row r="267" spans="11:19" ht="15">
      <c r="K267" s="70"/>
      <c r="L267" s="70"/>
      <c r="M267" s="70"/>
      <c r="N267" s="70"/>
      <c r="O267" s="70"/>
      <c r="P267" s="70"/>
      <c r="Q267" s="70"/>
      <c r="R267" s="70"/>
      <c r="S267" s="70"/>
    </row>
  </sheetData>
  <sheetProtection/>
  <mergeCells count="167">
    <mergeCell ref="A8:A10"/>
    <mergeCell ref="B8:B10"/>
    <mergeCell ref="A11:A13"/>
    <mergeCell ref="B11:B13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77:A79"/>
    <mergeCell ref="B77:B79"/>
    <mergeCell ref="A80:A82"/>
    <mergeCell ref="B80:B82"/>
    <mergeCell ref="A83:A85"/>
    <mergeCell ref="B83:B85"/>
    <mergeCell ref="A86:A88"/>
    <mergeCell ref="B86:B88"/>
    <mergeCell ref="A89:A91"/>
    <mergeCell ref="B89:B91"/>
    <mergeCell ref="A92:A94"/>
    <mergeCell ref="B92:B94"/>
    <mergeCell ref="A95:A97"/>
    <mergeCell ref="B95:B97"/>
    <mergeCell ref="A98:A100"/>
    <mergeCell ref="B98:B100"/>
    <mergeCell ref="A101:A103"/>
    <mergeCell ref="B101:B103"/>
    <mergeCell ref="A104:A106"/>
    <mergeCell ref="B104:B106"/>
    <mergeCell ref="A107:A109"/>
    <mergeCell ref="B107:B109"/>
    <mergeCell ref="A110:A112"/>
    <mergeCell ref="B110:B112"/>
    <mergeCell ref="A113:A115"/>
    <mergeCell ref="B113:B115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130"/>
    <mergeCell ref="B128:B130"/>
    <mergeCell ref="A131:A133"/>
    <mergeCell ref="B131:B133"/>
    <mergeCell ref="A134:A136"/>
    <mergeCell ref="B134:B136"/>
    <mergeCell ref="A137:A139"/>
    <mergeCell ref="B137:B139"/>
    <mergeCell ref="A140:A142"/>
    <mergeCell ref="B140:B142"/>
    <mergeCell ref="A143:A145"/>
    <mergeCell ref="B143:B145"/>
    <mergeCell ref="A146:A148"/>
    <mergeCell ref="B146:B148"/>
    <mergeCell ref="A149:A151"/>
    <mergeCell ref="B149:B151"/>
    <mergeCell ref="A152:A154"/>
    <mergeCell ref="B152:B154"/>
    <mergeCell ref="A155:A157"/>
    <mergeCell ref="B155:B157"/>
    <mergeCell ref="A158:A160"/>
    <mergeCell ref="B158:B160"/>
    <mergeCell ref="A161:A163"/>
    <mergeCell ref="B161:B163"/>
    <mergeCell ref="A164:A166"/>
    <mergeCell ref="B164:B166"/>
    <mergeCell ref="A167:A169"/>
    <mergeCell ref="B167:B169"/>
    <mergeCell ref="A170:A172"/>
    <mergeCell ref="B170:B172"/>
    <mergeCell ref="A173:A175"/>
    <mergeCell ref="B173:B175"/>
    <mergeCell ref="A176:A178"/>
    <mergeCell ref="B176:B178"/>
    <mergeCell ref="A179:A181"/>
    <mergeCell ref="B179:B181"/>
    <mergeCell ref="A182:A184"/>
    <mergeCell ref="B182:B184"/>
    <mergeCell ref="A185:A187"/>
    <mergeCell ref="B185:B187"/>
    <mergeCell ref="A188:A190"/>
    <mergeCell ref="B188:B190"/>
    <mergeCell ref="A191:A193"/>
    <mergeCell ref="B191:B193"/>
    <mergeCell ref="A194:A196"/>
    <mergeCell ref="B194:B196"/>
    <mergeCell ref="A197:A199"/>
    <mergeCell ref="B197:B199"/>
    <mergeCell ref="A200:A202"/>
    <mergeCell ref="B200:B202"/>
    <mergeCell ref="A203:A205"/>
    <mergeCell ref="B203:B205"/>
    <mergeCell ref="A206:A208"/>
    <mergeCell ref="B206:B208"/>
    <mergeCell ref="A209:A211"/>
    <mergeCell ref="B209:B211"/>
    <mergeCell ref="A212:A214"/>
    <mergeCell ref="B212:B214"/>
    <mergeCell ref="A215:A217"/>
    <mergeCell ref="B215:B217"/>
    <mergeCell ref="A218:A220"/>
    <mergeCell ref="B218:B220"/>
    <mergeCell ref="A221:A223"/>
    <mergeCell ref="B221:B223"/>
    <mergeCell ref="A224:A226"/>
    <mergeCell ref="B224:B226"/>
    <mergeCell ref="A227:A229"/>
    <mergeCell ref="B227:B229"/>
    <mergeCell ref="A230:A232"/>
    <mergeCell ref="B230:B232"/>
    <mergeCell ref="B248:B250"/>
    <mergeCell ref="A233:A235"/>
    <mergeCell ref="B233:B235"/>
    <mergeCell ref="A236:A238"/>
    <mergeCell ref="B236:B238"/>
    <mergeCell ref="A239:A241"/>
    <mergeCell ref="B239:B241"/>
    <mergeCell ref="A251:A253"/>
    <mergeCell ref="B251:B253"/>
    <mergeCell ref="A254:A256"/>
    <mergeCell ref="B254:B256"/>
    <mergeCell ref="A257:B259"/>
    <mergeCell ref="A242:A244"/>
    <mergeCell ref="B242:B244"/>
    <mergeCell ref="A245:A247"/>
    <mergeCell ref="B245:B247"/>
    <mergeCell ref="A248:A250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7"/>
  <sheetViews>
    <sheetView showGridLines="0" tabSelected="1" zoomScale="80" zoomScaleNormal="80" zoomScalePageLayoutView="0" workbookViewId="0" topLeftCell="A1">
      <selection activeCell="O5" sqref="O5"/>
    </sheetView>
  </sheetViews>
  <sheetFormatPr defaultColWidth="9.140625" defaultRowHeight="15"/>
  <cols>
    <col min="1" max="1" width="8.7109375" style="39" customWidth="1"/>
    <col min="2" max="2" width="53.57421875" style="39" bestFit="1" customWidth="1"/>
    <col min="3" max="3" width="10.00390625" style="39" bestFit="1" customWidth="1"/>
    <col min="4" max="5" width="16.28125" style="39" bestFit="1" customWidth="1"/>
    <col min="6" max="6" width="22.8515625" style="39" customWidth="1"/>
    <col min="7" max="7" width="25.28125" style="39" customWidth="1"/>
    <col min="8" max="19" width="16.28125" style="39" bestFit="1" customWidth="1"/>
    <col min="20" max="20" width="15.8515625" style="39" bestFit="1" customWidth="1"/>
    <col min="21" max="16384" width="9.140625" style="39" customWidth="1"/>
  </cols>
  <sheetData>
    <row r="1" ht="21">
      <c r="A1" s="38" t="s">
        <v>198</v>
      </c>
    </row>
    <row r="2" ht="15">
      <c r="A2" s="56" t="s">
        <v>0</v>
      </c>
    </row>
    <row r="3" spans="1:19" ht="23.25">
      <c r="A3" s="64" t="s">
        <v>1</v>
      </c>
      <c r="B3" s="57"/>
      <c r="C3" s="42"/>
      <c r="P3" s="72"/>
      <c r="Q3" s="72"/>
      <c r="R3" s="72"/>
      <c r="S3" s="72"/>
    </row>
    <row r="4" spans="1:19" ht="23.25">
      <c r="A4" s="56" t="s">
        <v>2</v>
      </c>
      <c r="P4" s="72"/>
      <c r="Q4" s="72"/>
      <c r="R4" s="72"/>
      <c r="S4" s="72"/>
    </row>
    <row r="5" ht="15">
      <c r="B5" s="40"/>
    </row>
    <row r="6" spans="1:19" ht="18.75">
      <c r="A6" s="75" t="s">
        <v>200</v>
      </c>
      <c r="B6" s="40"/>
      <c r="D6" s="41"/>
      <c r="E6" s="41"/>
      <c r="F6" s="41"/>
      <c r="G6" s="41"/>
      <c r="H6" s="41"/>
      <c r="S6" s="55" t="s">
        <v>3</v>
      </c>
    </row>
    <row r="7" spans="1:19" ht="30">
      <c r="A7" s="58" t="s">
        <v>4</v>
      </c>
      <c r="B7" s="58" t="s">
        <v>5</v>
      </c>
      <c r="C7" s="58" t="s">
        <v>6</v>
      </c>
      <c r="D7" s="52" t="s">
        <v>7</v>
      </c>
      <c r="E7" s="52" t="s">
        <v>8</v>
      </c>
      <c r="F7" s="52" t="s">
        <v>9</v>
      </c>
      <c r="G7" s="52" t="s">
        <v>10</v>
      </c>
      <c r="H7" s="52" t="s">
        <v>11</v>
      </c>
      <c r="I7" s="54" t="s">
        <v>12</v>
      </c>
      <c r="J7" s="71" t="s">
        <v>13</v>
      </c>
      <c r="K7" s="54" t="s">
        <v>14</v>
      </c>
      <c r="L7" s="52" t="s">
        <v>15</v>
      </c>
      <c r="M7" s="54" t="s">
        <v>16</v>
      </c>
      <c r="N7" s="52" t="s">
        <v>17</v>
      </c>
      <c r="O7" s="54" t="s">
        <v>18</v>
      </c>
      <c r="P7" s="52" t="s">
        <v>19</v>
      </c>
      <c r="Q7" s="54" t="s">
        <v>20</v>
      </c>
      <c r="R7" s="52" t="s">
        <v>21</v>
      </c>
      <c r="S7" s="54" t="s">
        <v>22</v>
      </c>
    </row>
    <row r="8" spans="1:20" ht="15">
      <c r="A8" s="82" t="s">
        <v>23</v>
      </c>
      <c r="B8" s="85" t="s">
        <v>24</v>
      </c>
      <c r="C8" s="59" t="s">
        <v>25</v>
      </c>
      <c r="D8" s="66">
        <v>550542628</v>
      </c>
      <c r="E8" s="66">
        <v>21652633</v>
      </c>
      <c r="F8" s="66">
        <v>116495641.88000001</v>
      </c>
      <c r="G8" s="66">
        <v>412394353.12</v>
      </c>
      <c r="H8" s="66">
        <v>5904487</v>
      </c>
      <c r="I8" s="66">
        <f>'ANEXO III'!I8-'ANEXO III'!H8</f>
        <v>20709047.518933635</v>
      </c>
      <c r="J8" s="66">
        <f>'ANEXO III'!J8-'ANEXO III'!I8</f>
        <v>69160709.82196681</v>
      </c>
      <c r="K8" s="66">
        <f>'ANEXO III'!K8-'ANEXO III'!J8</f>
        <v>57530829.01071176</v>
      </c>
      <c r="L8" s="66">
        <f>'ANEXO III'!L8-'ANEXO III'!K8</f>
        <v>47530829.01071179</v>
      </c>
      <c r="M8" s="66">
        <f>'ANEXO III'!M8-'ANEXO III'!L8</f>
        <v>47520396.336604625</v>
      </c>
      <c r="N8" s="66">
        <f>'ANEXO III'!N8-'ANEXO III'!M8</f>
        <v>27549745.53753653</v>
      </c>
      <c r="O8" s="66">
        <f>'ANEXO III'!O8-'ANEXO III'!N8</f>
        <v>27549745.53753656</v>
      </c>
      <c r="P8" s="66">
        <f>'ANEXO III'!P8-'ANEXO III'!O8</f>
        <v>27549745.53753656</v>
      </c>
      <c r="Q8" s="66">
        <f>'ANEXO III'!Q8-'ANEXO III'!P8</f>
        <v>27462939.93615395</v>
      </c>
      <c r="R8" s="66">
        <f>'ANEXO III'!R8-'ANEXO III'!Q8</f>
        <v>27462938.93615389</v>
      </c>
      <c r="S8" s="66">
        <f>'ANEXO III'!S8-'ANEXO III'!R8</f>
        <v>26462938.93615389</v>
      </c>
      <c r="T8" s="70">
        <f>SUM(H8:S8)-G8</f>
        <v>0</v>
      </c>
    </row>
    <row r="9" spans="1:20" ht="15">
      <c r="A9" s="76"/>
      <c r="B9" s="77"/>
      <c r="C9" s="47" t="s">
        <v>26</v>
      </c>
      <c r="D9" s="46">
        <v>2313252135</v>
      </c>
      <c r="E9" s="46">
        <v>0</v>
      </c>
      <c r="F9" s="46">
        <v>221625726.69</v>
      </c>
      <c r="G9" s="46">
        <v>2091626408.31</v>
      </c>
      <c r="H9" s="46">
        <v>0</v>
      </c>
      <c r="I9" s="46">
        <f>'ANEXO III'!I9-'ANEXO III'!H9</f>
        <v>141465344.6529859</v>
      </c>
      <c r="J9" s="46">
        <f>'ANEXO III'!J9-'ANEXO III'!I9</f>
        <v>70732672.32649294</v>
      </c>
      <c r="K9" s="46">
        <f>'ANEXO III'!K9-'ANEXO III'!J9</f>
        <v>163351376.075379</v>
      </c>
      <c r="L9" s="46">
        <f>'ANEXO III'!L9-'ANEXO III'!K9</f>
        <v>163351376.075379</v>
      </c>
      <c r="M9" s="46">
        <f>'ANEXO III'!M9-'ANEXO III'!L9</f>
        <v>163351376.075379</v>
      </c>
      <c r="N9" s="46">
        <f>'ANEXO III'!N9-'ANEXO III'!M9</f>
        <v>181341615.7312578</v>
      </c>
      <c r="O9" s="46">
        <f>'ANEXO III'!O9-'ANEXO III'!N9</f>
        <v>181341615.73125768</v>
      </c>
      <c r="P9" s="46">
        <f>'ANEXO III'!P9-'ANEXO III'!O9</f>
        <v>181341615.73125768</v>
      </c>
      <c r="Q9" s="46">
        <f>'ANEXO III'!Q9-'ANEXO III'!P9</f>
        <v>281783138.63687015</v>
      </c>
      <c r="R9" s="46">
        <f>'ANEXO III'!R9-'ANEXO III'!Q9</f>
        <v>281783138.6368704</v>
      </c>
      <c r="S9" s="46">
        <f>'ANEXO III'!S9-'ANEXO III'!R9</f>
        <v>281783138.6368704</v>
      </c>
      <c r="T9" s="70">
        <f aca="true" t="shared" si="0" ref="T9:T72">SUM(H9:S9)-G9</f>
        <v>0</v>
      </c>
    </row>
    <row r="10" spans="1:20" ht="15">
      <c r="A10" s="76"/>
      <c r="B10" s="77"/>
      <c r="C10" s="45" t="s">
        <v>27</v>
      </c>
      <c r="D10" s="67">
        <v>2863794763</v>
      </c>
      <c r="E10" s="67">
        <v>21652633</v>
      </c>
      <c r="F10" s="67">
        <v>338121368.57</v>
      </c>
      <c r="G10" s="67">
        <v>2504020761.43</v>
      </c>
      <c r="H10" s="67">
        <v>5904487</v>
      </c>
      <c r="I10" s="67">
        <f>SUM(I8:I9)</f>
        <v>162174392.17191952</v>
      </c>
      <c r="J10" s="67">
        <f aca="true" t="shared" si="1" ref="J10:S10">SUM(J8:J9)</f>
        <v>139893382.14845973</v>
      </c>
      <c r="K10" s="67">
        <f t="shared" si="1"/>
        <v>220882205.08609077</v>
      </c>
      <c r="L10" s="67">
        <f t="shared" si="1"/>
        <v>210882205.0860908</v>
      </c>
      <c r="M10" s="67">
        <f t="shared" si="1"/>
        <v>210871772.41198364</v>
      </c>
      <c r="N10" s="67">
        <f t="shared" si="1"/>
        <v>208891361.26879433</v>
      </c>
      <c r="O10" s="67">
        <f t="shared" si="1"/>
        <v>208891361.26879424</v>
      </c>
      <c r="P10" s="67">
        <f t="shared" si="1"/>
        <v>208891361.26879424</v>
      </c>
      <c r="Q10" s="67">
        <f t="shared" si="1"/>
        <v>309246078.5730241</v>
      </c>
      <c r="R10" s="67">
        <f t="shared" si="1"/>
        <v>309246077.5730243</v>
      </c>
      <c r="S10" s="67">
        <f t="shared" si="1"/>
        <v>308246077.5730243</v>
      </c>
      <c r="T10" s="70">
        <f t="shared" si="0"/>
        <v>0</v>
      </c>
    </row>
    <row r="11" spans="1:20" ht="15">
      <c r="A11" s="76" t="s">
        <v>28</v>
      </c>
      <c r="B11" s="77" t="s">
        <v>29</v>
      </c>
      <c r="C11" s="47" t="s">
        <v>25</v>
      </c>
      <c r="D11" s="46">
        <v>47670</v>
      </c>
      <c r="E11" s="46">
        <v>0</v>
      </c>
      <c r="F11" s="46">
        <v>212.28</v>
      </c>
      <c r="G11" s="46">
        <v>47457.72</v>
      </c>
      <c r="H11" s="46">
        <v>593</v>
      </c>
      <c r="I11" s="46">
        <f>'ANEXO III'!I11-'ANEXO III'!H11</f>
        <v>2937.4689405232984</v>
      </c>
      <c r="J11" s="46">
        <f>'ANEXO III'!J11-'ANEXO III'!I11</f>
        <v>1504.286970261649</v>
      </c>
      <c r="K11" s="46">
        <f>'ANEXO III'!K11-'ANEXO III'!J11</f>
        <v>3708.0221572326527</v>
      </c>
      <c r="L11" s="46">
        <f>'ANEXO III'!L11-'ANEXO III'!K11</f>
        <v>3708.022157232652</v>
      </c>
      <c r="M11" s="46">
        <f>'ANEXO III'!M11-'ANEXO III'!L11</f>
        <v>3689.383050089795</v>
      </c>
      <c r="N11" s="46">
        <f>'ANEXO III'!N11-'ANEXO III'!M11</f>
        <v>4092.965749124227</v>
      </c>
      <c r="O11" s="46">
        <f>'ANEXO III'!O11-'ANEXO III'!N11</f>
        <v>4092.9657491242288</v>
      </c>
      <c r="P11" s="46">
        <f>'ANEXO III'!P11-'ANEXO III'!O11</f>
        <v>4092.9657491242288</v>
      </c>
      <c r="Q11" s="46">
        <f>'ANEXO III'!Q11-'ANEXO III'!P11</f>
        <v>6346.2131590957615</v>
      </c>
      <c r="R11" s="46">
        <f>'ANEXO III'!R11-'ANEXO III'!Q11</f>
        <v>6346.213159095758</v>
      </c>
      <c r="S11" s="46">
        <f>'ANEXO III'!S11-'ANEXO III'!R11</f>
        <v>6346.213159095758</v>
      </c>
      <c r="T11" s="70">
        <f t="shared" si="0"/>
        <v>0</v>
      </c>
    </row>
    <row r="12" spans="1:20" ht="15">
      <c r="A12" s="76"/>
      <c r="B12" s="77"/>
      <c r="C12" s="47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f>'ANEXO III'!I12-'ANEXO III'!H12</f>
        <v>0</v>
      </c>
      <c r="J12" s="46">
        <f>'ANEXO III'!J12-'ANEXO III'!I12</f>
        <v>0</v>
      </c>
      <c r="K12" s="46">
        <f>'ANEXO III'!K12-'ANEXO III'!J12</f>
        <v>0</v>
      </c>
      <c r="L12" s="46">
        <f>'ANEXO III'!L12-'ANEXO III'!K12</f>
        <v>0</v>
      </c>
      <c r="M12" s="46">
        <f>'ANEXO III'!M12-'ANEXO III'!L12</f>
        <v>0</v>
      </c>
      <c r="N12" s="46">
        <f>'ANEXO III'!N12-'ANEXO III'!M12</f>
        <v>0</v>
      </c>
      <c r="O12" s="46">
        <f>'ANEXO III'!O12-'ANEXO III'!N12</f>
        <v>0</v>
      </c>
      <c r="P12" s="46">
        <f>'ANEXO III'!P12-'ANEXO III'!O12</f>
        <v>0</v>
      </c>
      <c r="Q12" s="46">
        <f>'ANEXO III'!Q12-'ANEXO III'!P12</f>
        <v>0</v>
      </c>
      <c r="R12" s="46">
        <f>'ANEXO III'!R12-'ANEXO III'!Q12</f>
        <v>0</v>
      </c>
      <c r="S12" s="46">
        <f>'ANEXO III'!S12-'ANEXO III'!R12</f>
        <v>0</v>
      </c>
      <c r="T12" s="70">
        <f t="shared" si="0"/>
        <v>0</v>
      </c>
    </row>
    <row r="13" spans="1:20" ht="15">
      <c r="A13" s="76"/>
      <c r="B13" s="77"/>
      <c r="C13" s="45" t="s">
        <v>27</v>
      </c>
      <c r="D13" s="67">
        <v>47670</v>
      </c>
      <c r="E13" s="67">
        <v>0</v>
      </c>
      <c r="F13" s="67">
        <v>212.28</v>
      </c>
      <c r="G13" s="67">
        <v>47457.72</v>
      </c>
      <c r="H13" s="67">
        <v>593</v>
      </c>
      <c r="I13" s="67">
        <f>SUM(I11:I12)</f>
        <v>2937.4689405232984</v>
      </c>
      <c r="J13" s="67">
        <f>SUM(J11:J12)</f>
        <v>1504.286970261649</v>
      </c>
      <c r="K13" s="67">
        <f>SUM(K11:K12)</f>
        <v>3708.0221572326527</v>
      </c>
      <c r="L13" s="67">
        <f>SUM(L11:L12)</f>
        <v>3708.022157232652</v>
      </c>
      <c r="M13" s="67">
        <f>SUM(M11:M12)</f>
        <v>3689.383050089795</v>
      </c>
      <c r="N13" s="67">
        <f>SUM(N11:N12)</f>
        <v>4092.965749124227</v>
      </c>
      <c r="O13" s="67">
        <f>SUM(O11:O12)</f>
        <v>4092.9657491242288</v>
      </c>
      <c r="P13" s="67">
        <f>SUM(P11:P12)</f>
        <v>4092.9657491242288</v>
      </c>
      <c r="Q13" s="67">
        <f>SUM(Q11:Q12)</f>
        <v>6346.2131590957615</v>
      </c>
      <c r="R13" s="67">
        <f>SUM(R11:R12)</f>
        <v>6346.213159095758</v>
      </c>
      <c r="S13" s="67">
        <f>SUM(S11:S12)</f>
        <v>6346.213159095758</v>
      </c>
      <c r="T13" s="70">
        <f t="shared" si="0"/>
        <v>0</v>
      </c>
    </row>
    <row r="14" spans="1:20" ht="15">
      <c r="A14" s="76" t="s">
        <v>30</v>
      </c>
      <c r="B14" s="77" t="s">
        <v>31</v>
      </c>
      <c r="C14" s="47" t="s">
        <v>25</v>
      </c>
      <c r="D14" s="46">
        <v>492560958</v>
      </c>
      <c r="E14" s="46">
        <v>160105018</v>
      </c>
      <c r="F14" s="46">
        <v>93084071.59</v>
      </c>
      <c r="G14" s="46">
        <v>239371868.41</v>
      </c>
      <c r="H14" s="46">
        <v>3468199</v>
      </c>
      <c r="I14" s="46">
        <f>'ANEXO III'!I14-'ANEXO III'!H14</f>
        <v>2320205.839881139</v>
      </c>
      <c r="J14" s="46">
        <f>'ANEXO III'!J14-'ANEXO III'!I14</f>
        <v>6052761.96744057</v>
      </c>
      <c r="K14" s="46">
        <f>'ANEXO III'!K14-'ANEXO III'!J14</f>
        <v>21481050.313203756</v>
      </c>
      <c r="L14" s="46">
        <f>'ANEXO III'!L14-'ANEXO III'!K14</f>
        <v>21481050.313203752</v>
      </c>
      <c r="M14" s="46">
        <f>'ANEXO III'!M14-'ANEXO III'!L14</f>
        <v>21278090.28088233</v>
      </c>
      <c r="N14" s="46">
        <f>'ANEXO III'!N14-'ANEXO III'!M14</f>
        <v>21371424.74172525</v>
      </c>
      <c r="O14" s="46">
        <f>'ANEXO III'!O14-'ANEXO III'!N14</f>
        <v>21371424.74172525</v>
      </c>
      <c r="P14" s="46">
        <f>'ANEXO III'!P14-'ANEXO III'!O14</f>
        <v>21371424.74172525</v>
      </c>
      <c r="Q14" s="46">
        <f>'ANEXO III'!Q14-'ANEXO III'!P14</f>
        <v>33058745.49007091</v>
      </c>
      <c r="R14" s="46">
        <f>'ANEXO III'!R14-'ANEXO III'!Q14</f>
        <v>33058745.49007091</v>
      </c>
      <c r="S14" s="46">
        <f>'ANEXO III'!S14-'ANEXO III'!R14</f>
        <v>33058745.49007091</v>
      </c>
      <c r="T14" s="70">
        <f t="shared" si="0"/>
        <v>0</v>
      </c>
    </row>
    <row r="15" spans="1:20" ht="15">
      <c r="A15" s="76"/>
      <c r="B15" s="77"/>
      <c r="C15" s="47" t="s">
        <v>26</v>
      </c>
      <c r="D15" s="46">
        <v>77585974</v>
      </c>
      <c r="E15" s="46">
        <v>0</v>
      </c>
      <c r="F15" s="46">
        <v>3511750.5399999996</v>
      </c>
      <c r="G15" s="46">
        <v>74074223.46</v>
      </c>
      <c r="H15" s="46">
        <v>0</v>
      </c>
      <c r="I15" s="46">
        <f>'ANEXO III'!I15-'ANEXO III'!H15</f>
        <v>5539702.938818317</v>
      </c>
      <c r="J15" s="46">
        <f>'ANEXO III'!J15-'ANEXO III'!I15</f>
        <v>12884015.469409157</v>
      </c>
      <c r="K15" s="46">
        <f>'ANEXO III'!K15-'ANEXO III'!J15</f>
        <v>4836889.214144357</v>
      </c>
      <c r="L15" s="46">
        <f>'ANEXO III'!L15-'ANEXO III'!K15</f>
        <v>4836889.214144357</v>
      </c>
      <c r="M15" s="46">
        <f>'ANEXO III'!M15-'ANEXO III'!L15</f>
        <v>4836889.214144357</v>
      </c>
      <c r="N15" s="46">
        <f>'ANEXO III'!N15-'ANEXO III'!M15</f>
        <v>5369585.911737345</v>
      </c>
      <c r="O15" s="46">
        <f>'ANEXO III'!O15-'ANEXO III'!N15</f>
        <v>5369585.911737345</v>
      </c>
      <c r="P15" s="46">
        <f>'ANEXO III'!P15-'ANEXO III'!O15</f>
        <v>5369605.911737345</v>
      </c>
      <c r="Q15" s="46">
        <f>'ANEXO III'!Q15-'ANEXO III'!P15</f>
        <v>8343693.224709138</v>
      </c>
      <c r="R15" s="46">
        <f>'ANEXO III'!R15-'ANEXO III'!Q15</f>
        <v>8343693.224709138</v>
      </c>
      <c r="S15" s="46">
        <f>'ANEXO III'!S15-'ANEXO III'!R15</f>
        <v>8343673.224709138</v>
      </c>
      <c r="T15" s="70">
        <f t="shared" si="0"/>
        <v>0</v>
      </c>
    </row>
    <row r="16" spans="1:20" ht="15">
      <c r="A16" s="76"/>
      <c r="B16" s="77"/>
      <c r="C16" s="45" t="s">
        <v>27</v>
      </c>
      <c r="D16" s="67">
        <v>570146932</v>
      </c>
      <c r="E16" s="67">
        <v>160105018</v>
      </c>
      <c r="F16" s="67">
        <v>96595822.13000001</v>
      </c>
      <c r="G16" s="67">
        <v>313446091.87</v>
      </c>
      <c r="H16" s="67">
        <v>3468199</v>
      </c>
      <c r="I16" s="67">
        <f>SUM(I14:I15)</f>
        <v>7859908.778699456</v>
      </c>
      <c r="J16" s="67">
        <f>SUM(J14:J15)</f>
        <v>18936777.43684973</v>
      </c>
      <c r="K16" s="67">
        <f>SUM(K14:K15)</f>
        <v>26317939.527348112</v>
      </c>
      <c r="L16" s="67">
        <f>SUM(L14:L15)</f>
        <v>26317939.52734811</v>
      </c>
      <c r="M16" s="67">
        <f>SUM(M14:M15)</f>
        <v>26114979.495026685</v>
      </c>
      <c r="N16" s="67">
        <f>SUM(N14:N15)</f>
        <v>26741010.653462596</v>
      </c>
      <c r="O16" s="67">
        <f>SUM(O14:O15)</f>
        <v>26741010.653462596</v>
      </c>
      <c r="P16" s="67">
        <f>SUM(P14:P15)</f>
        <v>26741030.653462596</v>
      </c>
      <c r="Q16" s="67">
        <f>SUM(Q14:Q15)</f>
        <v>41402438.71478005</v>
      </c>
      <c r="R16" s="67">
        <f>SUM(R14:R15)</f>
        <v>41402438.71478005</v>
      </c>
      <c r="S16" s="67">
        <f>SUM(S14:S15)</f>
        <v>41402418.71478005</v>
      </c>
      <c r="T16" s="70">
        <f t="shared" si="0"/>
        <v>0</v>
      </c>
    </row>
    <row r="17" spans="1:20" ht="15">
      <c r="A17" s="76" t="s">
        <v>32</v>
      </c>
      <c r="B17" s="77" t="s">
        <v>33</v>
      </c>
      <c r="C17" s="47" t="s">
        <v>25</v>
      </c>
      <c r="D17" s="46">
        <v>11728639</v>
      </c>
      <c r="E17" s="46">
        <v>0</v>
      </c>
      <c r="F17" s="46">
        <v>115816.81</v>
      </c>
      <c r="G17" s="46">
        <v>11612822.19</v>
      </c>
      <c r="H17" s="46">
        <v>148033</v>
      </c>
      <c r="I17" s="46">
        <f>'ANEXO III'!I17-'ANEXO III'!H17</f>
        <v>720067.7197321143</v>
      </c>
      <c r="J17" s="46">
        <f>'ANEXO III'!J17-'ANEXO III'!I17</f>
        <v>175667.91986605735</v>
      </c>
      <c r="K17" s="46">
        <f>'ANEXO III'!K17-'ANEXO III'!J17</f>
        <v>939220.4235501722</v>
      </c>
      <c r="L17" s="46">
        <f>'ANEXO III'!L17-'ANEXO III'!K17</f>
        <v>939220.4235501722</v>
      </c>
      <c r="M17" s="46">
        <f>'ANEXO III'!M17-'ANEXO III'!L17</f>
        <v>920764.5349787436</v>
      </c>
      <c r="N17" s="46">
        <f>'ANEXO III'!N17-'ANEXO III'!M17</f>
        <v>1019460.2049732557</v>
      </c>
      <c r="O17" s="46">
        <f>'ANEXO III'!O17-'ANEXO III'!N17</f>
        <v>1019460.2049732562</v>
      </c>
      <c r="P17" s="46">
        <f>'ANEXO III'!P17-'ANEXO III'!O17</f>
        <v>1019460.2049732562</v>
      </c>
      <c r="Q17" s="46">
        <f>'ANEXO III'!Q17-'ANEXO III'!P17</f>
        <v>1570489.1844676584</v>
      </c>
      <c r="R17" s="46">
        <f>'ANEXO III'!R17-'ANEXO III'!Q17</f>
        <v>1570489.1844676584</v>
      </c>
      <c r="S17" s="46">
        <f>'ANEXO III'!S17-'ANEXO III'!R17</f>
        <v>1570489.1844676584</v>
      </c>
      <c r="T17" s="70">
        <f t="shared" si="0"/>
        <v>0</v>
      </c>
    </row>
    <row r="18" spans="1:20" ht="15">
      <c r="A18" s="76"/>
      <c r="B18" s="77"/>
      <c r="C18" s="47" t="s">
        <v>26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f>'ANEXO III'!I18-'ANEXO III'!H18</f>
        <v>0</v>
      </c>
      <c r="J18" s="46">
        <f>'ANEXO III'!J18-'ANEXO III'!I18</f>
        <v>0</v>
      </c>
      <c r="K18" s="46">
        <f>'ANEXO III'!K18-'ANEXO III'!J18</f>
        <v>0</v>
      </c>
      <c r="L18" s="46">
        <f>'ANEXO III'!L18-'ANEXO III'!K18</f>
        <v>0</v>
      </c>
      <c r="M18" s="46">
        <f>'ANEXO III'!M18-'ANEXO III'!L18</f>
        <v>0</v>
      </c>
      <c r="N18" s="46">
        <f>'ANEXO III'!N18-'ANEXO III'!M18</f>
        <v>0</v>
      </c>
      <c r="O18" s="46">
        <f>'ANEXO III'!O18-'ANEXO III'!N18</f>
        <v>0</v>
      </c>
      <c r="P18" s="46">
        <f>'ANEXO III'!P18-'ANEXO III'!O18</f>
        <v>0</v>
      </c>
      <c r="Q18" s="46">
        <f>'ANEXO III'!Q18-'ANEXO III'!P18</f>
        <v>0</v>
      </c>
      <c r="R18" s="46">
        <f>'ANEXO III'!R18-'ANEXO III'!Q18</f>
        <v>0</v>
      </c>
      <c r="S18" s="46">
        <f>'ANEXO III'!S18-'ANEXO III'!R18</f>
        <v>0</v>
      </c>
      <c r="T18" s="70">
        <f t="shared" si="0"/>
        <v>0</v>
      </c>
    </row>
    <row r="19" spans="1:20" ht="15">
      <c r="A19" s="76"/>
      <c r="B19" s="77"/>
      <c r="C19" s="45" t="s">
        <v>27</v>
      </c>
      <c r="D19" s="67">
        <v>11728639</v>
      </c>
      <c r="E19" s="67">
        <v>0</v>
      </c>
      <c r="F19" s="67">
        <v>115816.81</v>
      </c>
      <c r="G19" s="67">
        <v>11612822.19</v>
      </c>
      <c r="H19" s="67">
        <v>148033</v>
      </c>
      <c r="I19" s="67">
        <f>SUM(I17:I18)</f>
        <v>720067.7197321143</v>
      </c>
      <c r="J19" s="67">
        <f>SUM(J17:J18)</f>
        <v>175667.91986605735</v>
      </c>
      <c r="K19" s="67">
        <f>SUM(K17:K18)</f>
        <v>939220.4235501722</v>
      </c>
      <c r="L19" s="67">
        <f>SUM(L17:L18)</f>
        <v>939220.4235501722</v>
      </c>
      <c r="M19" s="67">
        <f>SUM(M17:M18)</f>
        <v>920764.5349787436</v>
      </c>
      <c r="N19" s="67">
        <f>SUM(N17:N18)</f>
        <v>1019460.2049732557</v>
      </c>
      <c r="O19" s="67">
        <f>SUM(O17:O18)</f>
        <v>1019460.2049732562</v>
      </c>
      <c r="P19" s="67">
        <f>SUM(P17:P18)</f>
        <v>1019460.2049732562</v>
      </c>
      <c r="Q19" s="67">
        <f>SUM(Q17:Q18)</f>
        <v>1570489.1844676584</v>
      </c>
      <c r="R19" s="67">
        <f>SUM(R17:R18)</f>
        <v>1570489.1844676584</v>
      </c>
      <c r="S19" s="67">
        <f>SUM(S17:S18)</f>
        <v>1570489.1844676584</v>
      </c>
      <c r="T19" s="70">
        <f t="shared" si="0"/>
        <v>0</v>
      </c>
    </row>
    <row r="20" spans="1:20" ht="15">
      <c r="A20" s="76" t="s">
        <v>34</v>
      </c>
      <c r="B20" s="77" t="s">
        <v>35</v>
      </c>
      <c r="C20" s="47" t="s">
        <v>25</v>
      </c>
      <c r="D20" s="46">
        <v>601000</v>
      </c>
      <c r="E20" s="46">
        <v>0</v>
      </c>
      <c r="F20" s="46">
        <v>273311.29</v>
      </c>
      <c r="G20" s="46">
        <v>327688.71</v>
      </c>
      <c r="H20" s="46">
        <v>7513</v>
      </c>
      <c r="I20" s="46">
        <f>'ANEXO III'!I20-'ANEXO III'!H20</f>
        <v>16993.47505990856</v>
      </c>
      <c r="J20" s="46">
        <f>'ANEXO III'!J20-'ANEXO III'!I20</f>
        <v>2807.5500299542764</v>
      </c>
      <c r="K20" s="46">
        <f>'ANEXO III'!K20-'ANEXO III'!J20</f>
        <v>26860.507789087467</v>
      </c>
      <c r="L20" s="46">
        <f>'ANEXO III'!L20-'ANEXO III'!K20</f>
        <v>26860.507789087475</v>
      </c>
      <c r="M20" s="46">
        <f>'ANEXO III'!M20-'ANEXO III'!L20</f>
        <v>26185.815824801757</v>
      </c>
      <c r="N20" s="46">
        <f>'ANEXO III'!N20-'ANEXO III'!M20</f>
        <v>28970.642536154992</v>
      </c>
      <c r="O20" s="46">
        <f>'ANEXO III'!O20-'ANEXO III'!N20</f>
        <v>28970.642536155006</v>
      </c>
      <c r="P20" s="46">
        <f>'ANEXO III'!P20-'ANEXO III'!O20</f>
        <v>28970.642536155006</v>
      </c>
      <c r="Q20" s="46">
        <f>'ANEXO III'!Q20-'ANEXO III'!P20</f>
        <v>44518.64196623184</v>
      </c>
      <c r="R20" s="46">
        <f>'ANEXO III'!R20-'ANEXO III'!Q20</f>
        <v>44518.64196623184</v>
      </c>
      <c r="S20" s="46">
        <f>'ANEXO III'!S20-'ANEXO III'!R20</f>
        <v>44518.641966231866</v>
      </c>
      <c r="T20" s="70">
        <f t="shared" si="0"/>
        <v>0</v>
      </c>
    </row>
    <row r="21" spans="1:20" ht="15">
      <c r="A21" s="76"/>
      <c r="B21" s="77"/>
      <c r="C21" s="47" t="s">
        <v>26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f>'ANEXO III'!I21-'ANEXO III'!H21</f>
        <v>0</v>
      </c>
      <c r="J21" s="46">
        <f>'ANEXO III'!J21-'ANEXO III'!I21</f>
        <v>0</v>
      </c>
      <c r="K21" s="46">
        <f>'ANEXO III'!K21-'ANEXO III'!J21</f>
        <v>0</v>
      </c>
      <c r="L21" s="46">
        <f>'ANEXO III'!L21-'ANEXO III'!K21</f>
        <v>0</v>
      </c>
      <c r="M21" s="46">
        <f>'ANEXO III'!M21-'ANEXO III'!L21</f>
        <v>0</v>
      </c>
      <c r="N21" s="46">
        <f>'ANEXO III'!N21-'ANEXO III'!M21</f>
        <v>0</v>
      </c>
      <c r="O21" s="46">
        <f>'ANEXO III'!O21-'ANEXO III'!N21</f>
        <v>0</v>
      </c>
      <c r="P21" s="46">
        <f>'ANEXO III'!P21-'ANEXO III'!O21</f>
        <v>0</v>
      </c>
      <c r="Q21" s="46">
        <f>'ANEXO III'!Q21-'ANEXO III'!P21</f>
        <v>0</v>
      </c>
      <c r="R21" s="46">
        <f>'ANEXO III'!R21-'ANEXO III'!Q21</f>
        <v>0</v>
      </c>
      <c r="S21" s="46">
        <f>'ANEXO III'!S21-'ANEXO III'!R21</f>
        <v>0</v>
      </c>
      <c r="T21" s="70">
        <f t="shared" si="0"/>
        <v>0</v>
      </c>
    </row>
    <row r="22" spans="1:20" ht="15">
      <c r="A22" s="76"/>
      <c r="B22" s="77"/>
      <c r="C22" s="45" t="s">
        <v>27</v>
      </c>
      <c r="D22" s="67">
        <v>601000</v>
      </c>
      <c r="E22" s="67">
        <v>0</v>
      </c>
      <c r="F22" s="67">
        <v>273311.29</v>
      </c>
      <c r="G22" s="67">
        <v>327688.71</v>
      </c>
      <c r="H22" s="67">
        <v>7513</v>
      </c>
      <c r="I22" s="67">
        <f>SUM(I20:I21)</f>
        <v>16993.47505990856</v>
      </c>
      <c r="J22" s="67">
        <f>SUM(J20:J21)</f>
        <v>2807.5500299542764</v>
      </c>
      <c r="K22" s="67">
        <f>SUM(K20:K21)</f>
        <v>26860.507789087467</v>
      </c>
      <c r="L22" s="67">
        <f>SUM(L20:L21)</f>
        <v>26860.507789087475</v>
      </c>
      <c r="M22" s="67">
        <f>SUM(M20:M21)</f>
        <v>26185.815824801757</v>
      </c>
      <c r="N22" s="67">
        <f>SUM(N20:N21)</f>
        <v>28970.642536154992</v>
      </c>
      <c r="O22" s="67">
        <f>SUM(O20:O21)</f>
        <v>28970.642536155006</v>
      </c>
      <c r="P22" s="67">
        <f>SUM(P20:P21)</f>
        <v>28970.642536155006</v>
      </c>
      <c r="Q22" s="67">
        <f>SUM(Q20:Q21)</f>
        <v>44518.64196623184</v>
      </c>
      <c r="R22" s="67">
        <f>SUM(R20:R21)</f>
        <v>44518.64196623184</v>
      </c>
      <c r="S22" s="67">
        <f>SUM(S20:S21)</f>
        <v>44518.641966231866</v>
      </c>
      <c r="T22" s="70">
        <f t="shared" si="0"/>
        <v>0</v>
      </c>
    </row>
    <row r="23" spans="1:20" ht="15">
      <c r="A23" s="76" t="s">
        <v>36</v>
      </c>
      <c r="B23" s="77" t="s">
        <v>37</v>
      </c>
      <c r="C23" s="47" t="s">
        <v>25</v>
      </c>
      <c r="D23" s="46">
        <v>486528</v>
      </c>
      <c r="E23" s="46">
        <v>0</v>
      </c>
      <c r="F23" s="46">
        <v>0</v>
      </c>
      <c r="G23" s="46">
        <v>486528</v>
      </c>
      <c r="H23" s="46">
        <v>394</v>
      </c>
      <c r="I23" s="46">
        <f>'ANEXO III'!I23-'ANEXO III'!H23</f>
        <v>35991.40460532556</v>
      </c>
      <c r="J23" s="46">
        <f>'ANEXO III'!J23-'ANEXO III'!I23</f>
        <v>46409.74980266277</v>
      </c>
      <c r="K23" s="46">
        <f>'ANEXO III'!K23-'ANEXO III'!J23</f>
        <v>35233.28077458592</v>
      </c>
      <c r="L23" s="46">
        <f>'ANEXO III'!L23-'ANEXO III'!K23</f>
        <v>35233.28077458592</v>
      </c>
      <c r="M23" s="46">
        <f>'ANEXO III'!M23-'ANEXO III'!L23</f>
        <v>35105.92702458592</v>
      </c>
      <c r="N23" s="46">
        <f>'ANEXO III'!N23-'ANEXO III'!M23</f>
        <v>38952.6320933729</v>
      </c>
      <c r="O23" s="46">
        <f>'ANEXO III'!O23-'ANEXO III'!N23</f>
        <v>38952.63209337293</v>
      </c>
      <c r="P23" s="46">
        <f>'ANEXO III'!P23-'ANEXO III'!O23</f>
        <v>38952.63209337293</v>
      </c>
      <c r="Q23" s="46">
        <f>'ANEXO III'!Q23-'ANEXO III'!P23</f>
        <v>60434.153579378384</v>
      </c>
      <c r="R23" s="46">
        <f>'ANEXO III'!R23-'ANEXO III'!Q23</f>
        <v>60434.153579378384</v>
      </c>
      <c r="S23" s="46">
        <f>'ANEXO III'!S23-'ANEXO III'!R23</f>
        <v>60434.153579378384</v>
      </c>
      <c r="T23" s="70">
        <f t="shared" si="0"/>
        <v>0</v>
      </c>
    </row>
    <row r="24" spans="1:20" ht="15">
      <c r="A24" s="76"/>
      <c r="B24" s="77"/>
      <c r="C24" s="47" t="s">
        <v>26</v>
      </c>
      <c r="D24" s="46">
        <v>41050104</v>
      </c>
      <c r="E24" s="46">
        <v>0</v>
      </c>
      <c r="F24" s="46">
        <v>0</v>
      </c>
      <c r="G24" s="46">
        <v>41050104</v>
      </c>
      <c r="H24" s="46">
        <v>0</v>
      </c>
      <c r="I24" s="46">
        <f>'ANEXO III'!I24-'ANEXO III'!H24</f>
        <v>18025052</v>
      </c>
      <c r="J24" s="46">
        <f>'ANEXO III'!J24-'ANEXO III'!I24</f>
        <v>9040557</v>
      </c>
      <c r="K24" s="46">
        <f>'ANEXO III'!K24-'ANEXO III'!J24</f>
        <v>1215468.8991925456</v>
      </c>
      <c r="L24" s="46">
        <f>'ANEXO III'!L24-'ANEXO III'!K24</f>
        <v>1215468.8991925456</v>
      </c>
      <c r="M24" s="46">
        <f>'ANEXO III'!M24-'ANEXO III'!L24</f>
        <v>1215468.8991925456</v>
      </c>
      <c r="N24" s="46">
        <f>'ANEXO III'!N24-'ANEXO III'!M24</f>
        <v>1349330.9982225597</v>
      </c>
      <c r="O24" s="46">
        <f>'ANEXO III'!O24-'ANEXO III'!N24</f>
        <v>1349330.9982225597</v>
      </c>
      <c r="P24" s="46">
        <f>'ANEXO III'!P24-'ANEXO III'!O24</f>
        <v>1349330.9982225634</v>
      </c>
      <c r="Q24" s="46">
        <f>'ANEXO III'!Q24-'ANEXO III'!P24</f>
        <v>2096698.4359182268</v>
      </c>
      <c r="R24" s="46">
        <f>'ANEXO III'!R24-'ANEXO III'!Q24</f>
        <v>2096698.4359182268</v>
      </c>
      <c r="S24" s="46">
        <f>'ANEXO III'!S24-'ANEXO III'!R24</f>
        <v>2096698.4359182268</v>
      </c>
      <c r="T24" s="70">
        <f t="shared" si="0"/>
        <v>0</v>
      </c>
    </row>
    <row r="25" spans="1:20" ht="15">
      <c r="A25" s="76"/>
      <c r="B25" s="77"/>
      <c r="C25" s="45" t="s">
        <v>27</v>
      </c>
      <c r="D25" s="67">
        <v>41536632</v>
      </c>
      <c r="E25" s="67">
        <v>0</v>
      </c>
      <c r="F25" s="67">
        <v>0</v>
      </c>
      <c r="G25" s="67">
        <v>41536632</v>
      </c>
      <c r="H25" s="67">
        <v>394</v>
      </c>
      <c r="I25" s="67">
        <f>SUM(I23:I24)</f>
        <v>18061043.404605325</v>
      </c>
      <c r="J25" s="67">
        <f>SUM(J23:J24)</f>
        <v>9086966.749802662</v>
      </c>
      <c r="K25" s="67">
        <f>SUM(K23:K24)</f>
        <v>1250702.1799671315</v>
      </c>
      <c r="L25" s="67">
        <f>SUM(L23:L24)</f>
        <v>1250702.1799671315</v>
      </c>
      <c r="M25" s="67">
        <f>SUM(M23:M24)</f>
        <v>1250574.8262171315</v>
      </c>
      <c r="N25" s="67">
        <f>SUM(N23:N24)</f>
        <v>1388283.6303159327</v>
      </c>
      <c r="O25" s="67">
        <f>SUM(O23:O24)</f>
        <v>1388283.6303159327</v>
      </c>
      <c r="P25" s="67">
        <f>SUM(P23:P24)</f>
        <v>1388283.6303159364</v>
      </c>
      <c r="Q25" s="67">
        <f>SUM(Q23:Q24)</f>
        <v>2157132.5894976053</v>
      </c>
      <c r="R25" s="67">
        <f>SUM(R23:R24)</f>
        <v>2157132.5894976053</v>
      </c>
      <c r="S25" s="67">
        <f>SUM(S23:S24)</f>
        <v>2157132.5894976053</v>
      </c>
      <c r="T25" s="70">
        <f t="shared" si="0"/>
        <v>0</v>
      </c>
    </row>
    <row r="26" spans="1:20" ht="15">
      <c r="A26" s="76" t="s">
        <v>38</v>
      </c>
      <c r="B26" s="77" t="s">
        <v>39</v>
      </c>
      <c r="C26" s="47" t="s">
        <v>25</v>
      </c>
      <c r="D26" s="46">
        <v>52609</v>
      </c>
      <c r="E26" s="46">
        <v>100</v>
      </c>
      <c r="F26" s="46">
        <v>9236.91</v>
      </c>
      <c r="G26" s="46">
        <v>43272.09</v>
      </c>
      <c r="H26" s="46">
        <v>2706</v>
      </c>
      <c r="I26" s="46">
        <f>'ANEXO III'!I26-'ANEXO III'!H26</f>
        <v>3742.3718181818185</v>
      </c>
      <c r="J26" s="46">
        <f>'ANEXO III'!J26-'ANEXO III'!I26</f>
        <v>2944.919318181819</v>
      </c>
      <c r="K26" s="46">
        <f>'ANEXO III'!K26-'ANEXO III'!J26</f>
        <v>3805.280568181817</v>
      </c>
      <c r="L26" s="46">
        <f>'ANEXO III'!L26-'ANEXO III'!K26</f>
        <v>3805.280568181817</v>
      </c>
      <c r="M26" s="46">
        <f>'ANEXO III'!M26-'ANEXO III'!L26</f>
        <v>3752.6053896103913</v>
      </c>
      <c r="N26" s="46">
        <f>'ANEXO III'!N26-'ANEXO III'!M26</f>
        <v>3752.6053896103913</v>
      </c>
      <c r="O26" s="46">
        <f>'ANEXO III'!O26-'ANEXO III'!N26</f>
        <v>3752.6053896103913</v>
      </c>
      <c r="P26" s="46">
        <f>'ANEXO III'!P26-'ANEXO III'!O26</f>
        <v>3752.6053896103913</v>
      </c>
      <c r="Q26" s="46">
        <f>'ANEXO III'!Q26-'ANEXO III'!P26</f>
        <v>3752.6053896103913</v>
      </c>
      <c r="R26" s="46">
        <f>'ANEXO III'!R26-'ANEXO III'!Q26</f>
        <v>3752.6053896103913</v>
      </c>
      <c r="S26" s="46">
        <f>'ANEXO III'!S26-'ANEXO III'!R26</f>
        <v>3752.6053896103913</v>
      </c>
      <c r="T26" s="70">
        <f t="shared" si="0"/>
        <v>0</v>
      </c>
    </row>
    <row r="27" spans="1:20" ht="15">
      <c r="A27" s="76"/>
      <c r="B27" s="77"/>
      <c r="C27" s="47" t="s">
        <v>26</v>
      </c>
      <c r="D27" s="46">
        <v>4800000</v>
      </c>
      <c r="E27" s="46">
        <v>0</v>
      </c>
      <c r="F27" s="46">
        <v>9152</v>
      </c>
      <c r="G27" s="46">
        <v>4790848</v>
      </c>
      <c r="H27" s="46">
        <v>200000</v>
      </c>
      <c r="I27" s="46">
        <f>'ANEXO III'!I27-'ANEXO III'!H27</f>
        <v>300000</v>
      </c>
      <c r="J27" s="46">
        <f>'ANEXO III'!J27-'ANEXO III'!I27</f>
        <v>160949.3797436573</v>
      </c>
      <c r="K27" s="46">
        <f>'ANEXO III'!K27-'ANEXO III'!J27</f>
        <v>358951.6460660915</v>
      </c>
      <c r="L27" s="46">
        <f>'ANEXO III'!L27-'ANEXO III'!K27</f>
        <v>358951.6460660915</v>
      </c>
      <c r="M27" s="46">
        <f>'ANEXO III'!M27-'ANEXO III'!L27</f>
        <v>358951.6460660915</v>
      </c>
      <c r="N27" s="46">
        <f>'ANEXO III'!N27-'ANEXO III'!M27</f>
        <v>398484.1445315203</v>
      </c>
      <c r="O27" s="46">
        <f>'ANEXO III'!O27-'ANEXO III'!N27</f>
        <v>398484.1445315201</v>
      </c>
      <c r="P27" s="46">
        <f>'ANEXO III'!P27-'ANEXO III'!O27</f>
        <v>398484.1445315201</v>
      </c>
      <c r="Q27" s="46">
        <f>'ANEXO III'!Q27-'ANEXO III'!P27</f>
        <v>619196.7494878359</v>
      </c>
      <c r="R27" s="46">
        <f>'ANEXO III'!R27-'ANEXO III'!Q27</f>
        <v>619196.7494878359</v>
      </c>
      <c r="S27" s="46">
        <f>'ANEXO III'!S27-'ANEXO III'!R27</f>
        <v>619197.7494878359</v>
      </c>
      <c r="T27" s="70">
        <f t="shared" si="0"/>
        <v>0</v>
      </c>
    </row>
    <row r="28" spans="1:20" ht="15">
      <c r="A28" s="76"/>
      <c r="B28" s="77"/>
      <c r="C28" s="45" t="s">
        <v>27</v>
      </c>
      <c r="D28" s="67">
        <v>4852609</v>
      </c>
      <c r="E28" s="67">
        <v>100</v>
      </c>
      <c r="F28" s="67">
        <v>18388.91</v>
      </c>
      <c r="G28" s="67">
        <v>4834120.09</v>
      </c>
      <c r="H28" s="67">
        <v>202706</v>
      </c>
      <c r="I28" s="67">
        <f>SUM(I26:I27)</f>
        <v>303742.3718181818</v>
      </c>
      <c r="J28" s="67">
        <f>SUM(J26:J27)</f>
        <v>163894.29906183912</v>
      </c>
      <c r="K28" s="67">
        <f>SUM(K26:K27)</f>
        <v>362756.9266342733</v>
      </c>
      <c r="L28" s="67">
        <f>SUM(L26:L27)</f>
        <v>362756.9266342733</v>
      </c>
      <c r="M28" s="67">
        <f>SUM(M26:M27)</f>
        <v>362704.2514557019</v>
      </c>
      <c r="N28" s="67">
        <f>SUM(N26:N27)</f>
        <v>402236.7499211307</v>
      </c>
      <c r="O28" s="67">
        <f>SUM(O26:O27)</f>
        <v>402236.7499211305</v>
      </c>
      <c r="P28" s="67">
        <f>SUM(P26:P27)</f>
        <v>402236.7499211305</v>
      </c>
      <c r="Q28" s="67">
        <f>SUM(Q26:Q27)</f>
        <v>622949.3548774463</v>
      </c>
      <c r="R28" s="67">
        <f>SUM(R26:R27)</f>
        <v>622949.3548774463</v>
      </c>
      <c r="S28" s="67">
        <f>SUM(S26:S27)</f>
        <v>622950.3548774463</v>
      </c>
      <c r="T28" s="70">
        <f t="shared" si="0"/>
        <v>0</v>
      </c>
    </row>
    <row r="29" spans="1:20" ht="15">
      <c r="A29" s="76" t="s">
        <v>40</v>
      </c>
      <c r="B29" s="77" t="s">
        <v>41</v>
      </c>
      <c r="C29" s="47" t="s">
        <v>25</v>
      </c>
      <c r="D29" s="46">
        <v>31986125</v>
      </c>
      <c r="E29" s="46">
        <v>100000</v>
      </c>
      <c r="F29" s="46">
        <v>5255763.67</v>
      </c>
      <c r="G29" s="46">
        <v>26630361.33</v>
      </c>
      <c r="H29" s="46">
        <v>398577</v>
      </c>
      <c r="I29" s="46">
        <f>'ANEXO III'!I29-'ANEXO III'!H29</f>
        <v>592996.9110145059</v>
      </c>
      <c r="J29" s="46">
        <f>'ANEXO III'!J29-'ANEXO III'!I29</f>
        <v>674583.7130072531</v>
      </c>
      <c r="K29" s="46">
        <f>'ANEXO III'!K29-'ANEXO III'!J29</f>
        <v>2108476.045569513</v>
      </c>
      <c r="L29" s="46">
        <f>'ANEXO III'!L29-'ANEXO III'!K29</f>
        <v>2108476.045569513</v>
      </c>
      <c r="M29" s="46">
        <f>'ANEXO III'!M29-'ANEXO III'!L29</f>
        <v>2085532.9568195129</v>
      </c>
      <c r="N29" s="46">
        <f>'ANEXO III'!N29-'ANEXO III'!M29</f>
        <v>2311848.173980252</v>
      </c>
      <c r="O29" s="46">
        <f>'ANEXO III'!O29-'ANEXO III'!N29</f>
        <v>2311848.173980253</v>
      </c>
      <c r="P29" s="46">
        <f>'ANEXO III'!P29-'ANEXO III'!O29</f>
        <v>2311848.173980253</v>
      </c>
      <c r="Q29" s="46">
        <f>'ANEXO III'!Q29-'ANEXO III'!P29</f>
        <v>4075391.378692981</v>
      </c>
      <c r="R29" s="46">
        <f>'ANEXO III'!R29-'ANEXO III'!Q29</f>
        <v>4075391.378692981</v>
      </c>
      <c r="S29" s="46">
        <f>'ANEXO III'!S29-'ANEXO III'!R29</f>
        <v>3575391.378692981</v>
      </c>
      <c r="T29" s="70">
        <f t="shared" si="0"/>
        <v>0</v>
      </c>
    </row>
    <row r="30" spans="1:20" ht="15">
      <c r="A30" s="76"/>
      <c r="B30" s="77"/>
      <c r="C30" s="47" t="s">
        <v>26</v>
      </c>
      <c r="D30" s="46">
        <v>23247374</v>
      </c>
      <c r="E30" s="46">
        <v>0</v>
      </c>
      <c r="F30" s="46">
        <v>76891.78</v>
      </c>
      <c r="G30" s="46">
        <v>23170482.22</v>
      </c>
      <c r="H30" s="46">
        <v>0</v>
      </c>
      <c r="I30" s="46">
        <f>'ANEXO III'!I30-'ANEXO III'!H30</f>
        <v>1732823.949444229</v>
      </c>
      <c r="J30" s="46">
        <f>'ANEXO III'!J30-'ANEXO III'!I30</f>
        <v>866411.9747221146</v>
      </c>
      <c r="K30" s="46">
        <f>'ANEXO III'!K30-'ANEXO III'!J30</f>
        <v>1787959.2569265454</v>
      </c>
      <c r="L30" s="46">
        <f>'ANEXO III'!L30-'ANEXO III'!K30</f>
        <v>1787959.256926545</v>
      </c>
      <c r="M30" s="46">
        <f>'ANEXO III'!M30-'ANEXO III'!L30</f>
        <v>1787959.2569265459</v>
      </c>
      <c r="N30" s="46">
        <f>'ANEXO III'!N30-'ANEXO III'!M30</f>
        <v>1984871.0693633892</v>
      </c>
      <c r="O30" s="46">
        <f>'ANEXO III'!O30-'ANEXO III'!N30</f>
        <v>1984871.0693633892</v>
      </c>
      <c r="P30" s="46">
        <f>'ANEXO III'!P30-'ANEXO III'!O30</f>
        <v>1984871.0693633892</v>
      </c>
      <c r="Q30" s="46">
        <f>'ANEXO III'!Q30-'ANEXO III'!P30</f>
        <v>3084251.772321284</v>
      </c>
      <c r="R30" s="46">
        <f>'ANEXO III'!R30-'ANEXO III'!Q30</f>
        <v>3084251.772321284</v>
      </c>
      <c r="S30" s="46">
        <f>'ANEXO III'!S30-'ANEXO III'!R30</f>
        <v>3084251.772321284</v>
      </c>
      <c r="T30" s="70">
        <f t="shared" si="0"/>
        <v>0</v>
      </c>
    </row>
    <row r="31" spans="1:20" ht="15">
      <c r="A31" s="76"/>
      <c r="B31" s="77"/>
      <c r="C31" s="45" t="s">
        <v>27</v>
      </c>
      <c r="D31" s="67">
        <v>55233499</v>
      </c>
      <c r="E31" s="67">
        <v>100000</v>
      </c>
      <c r="F31" s="67">
        <v>5332655.45</v>
      </c>
      <c r="G31" s="67">
        <v>49800843.55</v>
      </c>
      <c r="H31" s="67">
        <v>398577</v>
      </c>
      <c r="I31" s="67">
        <f>SUM(I29:I30)</f>
        <v>2325820.860458735</v>
      </c>
      <c r="J31" s="67">
        <f>SUM(J29:J30)</f>
        <v>1540995.6877293678</v>
      </c>
      <c r="K31" s="67">
        <f>SUM(K29:K30)</f>
        <v>3896435.3024960584</v>
      </c>
      <c r="L31" s="67">
        <f>SUM(L29:L30)</f>
        <v>3896435.302496058</v>
      </c>
      <c r="M31" s="67">
        <f>SUM(M29:M30)</f>
        <v>3873492.2137460588</v>
      </c>
      <c r="N31" s="67">
        <f>SUM(N29:N30)</f>
        <v>4296719.243343641</v>
      </c>
      <c r="O31" s="67">
        <f>SUM(O29:O30)</f>
        <v>4296719.243343642</v>
      </c>
      <c r="P31" s="67">
        <f>SUM(P29:P30)</f>
        <v>4296719.243343642</v>
      </c>
      <c r="Q31" s="67">
        <f>SUM(Q29:Q30)</f>
        <v>7159643.151014265</v>
      </c>
      <c r="R31" s="67">
        <f>SUM(R29:R30)</f>
        <v>7159643.151014265</v>
      </c>
      <c r="S31" s="67">
        <f>SUM(S29:S30)</f>
        <v>6659643.151014265</v>
      </c>
      <c r="T31" s="70">
        <f t="shared" si="0"/>
        <v>0</v>
      </c>
    </row>
    <row r="32" spans="1:20" ht="15">
      <c r="A32" s="76" t="s">
        <v>42</v>
      </c>
      <c r="B32" s="77" t="s">
        <v>43</v>
      </c>
      <c r="C32" s="47" t="s">
        <v>25</v>
      </c>
      <c r="D32" s="46">
        <v>1644894</v>
      </c>
      <c r="E32" s="46">
        <v>848000</v>
      </c>
      <c r="F32" s="46">
        <v>24664</v>
      </c>
      <c r="G32" s="46">
        <v>772230</v>
      </c>
      <c r="H32" s="46">
        <v>42281</v>
      </c>
      <c r="I32" s="46">
        <f>'ANEXO III'!I32-'ANEXO III'!H32</f>
        <v>37470.8683372191</v>
      </c>
      <c r="J32" s="46">
        <f>'ANEXO III'!J32-'ANEXO III'!I32</f>
        <v>31262.819168609596</v>
      </c>
      <c r="K32" s="46">
        <f>'ANEXO III'!K32-'ANEXO III'!J32</f>
        <v>57479.28028431248</v>
      </c>
      <c r="L32" s="46">
        <f>'ANEXO III'!L32-'ANEXO III'!K32</f>
        <v>57479.280284312495</v>
      </c>
      <c r="M32" s="46">
        <f>'ANEXO III'!M32-'ANEXO III'!L32</f>
        <v>57471.20064145536</v>
      </c>
      <c r="N32" s="46">
        <f>'ANEXO III'!N32-'ANEXO III'!M32</f>
        <v>63798.91295250296</v>
      </c>
      <c r="O32" s="46">
        <f>'ANEXO III'!O32-'ANEXO III'!N32</f>
        <v>63798.91295250296</v>
      </c>
      <c r="P32" s="46">
        <f>'ANEXO III'!P32-'ANEXO III'!O32</f>
        <v>63798.91295250296</v>
      </c>
      <c r="Q32" s="46">
        <f>'ANEXO III'!Q32-'ANEXO III'!P32</f>
        <v>99130.27080886078</v>
      </c>
      <c r="R32" s="46">
        <f>'ANEXO III'!R32-'ANEXO III'!Q32</f>
        <v>99130.27080886078</v>
      </c>
      <c r="S32" s="46">
        <f>'ANEXO III'!S32-'ANEXO III'!R32</f>
        <v>99128.27080886078</v>
      </c>
      <c r="T32" s="70">
        <f t="shared" si="0"/>
        <v>0</v>
      </c>
    </row>
    <row r="33" spans="1:20" ht="15">
      <c r="A33" s="76"/>
      <c r="B33" s="77"/>
      <c r="C33" s="47" t="s">
        <v>26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f>'ANEXO III'!I33-'ANEXO III'!H33</f>
        <v>0</v>
      </c>
      <c r="J33" s="46">
        <f>'ANEXO III'!J33-'ANEXO III'!I33</f>
        <v>0</v>
      </c>
      <c r="K33" s="46">
        <f>'ANEXO III'!K33-'ANEXO III'!J33</f>
        <v>0</v>
      </c>
      <c r="L33" s="46">
        <f>'ANEXO III'!L33-'ANEXO III'!K33</f>
        <v>0</v>
      </c>
      <c r="M33" s="46">
        <f>'ANEXO III'!M33-'ANEXO III'!L33</f>
        <v>0</v>
      </c>
      <c r="N33" s="46">
        <f>'ANEXO III'!N33-'ANEXO III'!M33</f>
        <v>0</v>
      </c>
      <c r="O33" s="46">
        <f>'ANEXO III'!O33-'ANEXO III'!N33</f>
        <v>0</v>
      </c>
      <c r="P33" s="46">
        <f>'ANEXO III'!P33-'ANEXO III'!O33</f>
        <v>0</v>
      </c>
      <c r="Q33" s="46">
        <f>'ANEXO III'!Q33-'ANEXO III'!P33</f>
        <v>0</v>
      </c>
      <c r="R33" s="46">
        <f>'ANEXO III'!R33-'ANEXO III'!Q33</f>
        <v>0</v>
      </c>
      <c r="S33" s="46">
        <f>'ANEXO III'!S33-'ANEXO III'!R33</f>
        <v>0</v>
      </c>
      <c r="T33" s="70">
        <f t="shared" si="0"/>
        <v>0</v>
      </c>
    </row>
    <row r="34" spans="1:20" ht="15">
      <c r="A34" s="76"/>
      <c r="B34" s="77"/>
      <c r="C34" s="45" t="s">
        <v>27</v>
      </c>
      <c r="D34" s="67">
        <v>1644894</v>
      </c>
      <c r="E34" s="67">
        <v>848000</v>
      </c>
      <c r="F34" s="67">
        <v>24664</v>
      </c>
      <c r="G34" s="67">
        <v>772230</v>
      </c>
      <c r="H34" s="67">
        <v>42281</v>
      </c>
      <c r="I34" s="67">
        <f>SUM(I32:I33)</f>
        <v>37470.8683372191</v>
      </c>
      <c r="J34" s="67">
        <f>SUM(J32:J33)</f>
        <v>31262.819168609596</v>
      </c>
      <c r="K34" s="67">
        <f>SUM(K32:K33)</f>
        <v>57479.28028431248</v>
      </c>
      <c r="L34" s="67">
        <f>SUM(L32:L33)</f>
        <v>57479.280284312495</v>
      </c>
      <c r="M34" s="67">
        <f>SUM(M32:M33)</f>
        <v>57471.20064145536</v>
      </c>
      <c r="N34" s="67">
        <f>SUM(N32:N33)</f>
        <v>63798.91295250296</v>
      </c>
      <c r="O34" s="67">
        <f>SUM(O32:O33)</f>
        <v>63798.91295250296</v>
      </c>
      <c r="P34" s="67">
        <f>SUM(P32:P33)</f>
        <v>63798.91295250296</v>
      </c>
      <c r="Q34" s="67">
        <f>SUM(Q32:Q33)</f>
        <v>99130.27080886078</v>
      </c>
      <c r="R34" s="67">
        <f>SUM(R32:R33)</f>
        <v>99130.27080886078</v>
      </c>
      <c r="S34" s="67">
        <f>SUM(S32:S33)</f>
        <v>99128.27080886078</v>
      </c>
      <c r="T34" s="70">
        <f t="shared" si="0"/>
        <v>0</v>
      </c>
    </row>
    <row r="35" spans="1:20" ht="15">
      <c r="A35" s="76" t="s">
        <v>44</v>
      </c>
      <c r="B35" s="77" t="s">
        <v>45</v>
      </c>
      <c r="C35" s="47" t="s">
        <v>25</v>
      </c>
      <c r="D35" s="46">
        <v>15387999</v>
      </c>
      <c r="E35" s="46">
        <v>0</v>
      </c>
      <c r="F35" s="46">
        <v>0</v>
      </c>
      <c r="G35" s="46">
        <v>15387999</v>
      </c>
      <c r="H35" s="46">
        <v>117350</v>
      </c>
      <c r="I35" s="46">
        <f>'ANEXO III'!I35-'ANEXO III'!H35</f>
        <v>438162.73565442744</v>
      </c>
      <c r="J35" s="46">
        <f>'ANEXO III'!J35-'ANEXO III'!I35</f>
        <v>4602380.7153272135</v>
      </c>
      <c r="K35" s="46">
        <f>'ANEXO III'!K35-'ANEXO III'!J35</f>
        <v>3810296.98698193</v>
      </c>
      <c r="L35" s="46">
        <f>'ANEXO III'!L35-'ANEXO III'!K35</f>
        <v>749479.9869819321</v>
      </c>
      <c r="M35" s="46">
        <f>'ANEXO III'!M35-'ANEXO III'!L35</f>
        <v>750644.5118033588</v>
      </c>
      <c r="N35" s="46">
        <f>'ANEXO III'!N35-'ANEXO III'!M35</f>
        <v>817598.0798905771</v>
      </c>
      <c r="O35" s="46">
        <f>'ANEXO III'!O35-'ANEXO III'!N35</f>
        <v>758576.0798905771</v>
      </c>
      <c r="P35" s="46">
        <f>'ANEXO III'!P35-'ANEXO III'!O35</f>
        <v>766576.0798905771</v>
      </c>
      <c r="Q35" s="46">
        <f>'ANEXO III'!Q35-'ANEXO III'!P35</f>
        <v>768575.6511931363</v>
      </c>
      <c r="R35" s="46">
        <f>'ANEXO III'!R35-'ANEXO III'!Q35</f>
        <v>758575.6511931363</v>
      </c>
      <c r="S35" s="46">
        <f>'ANEXO III'!S35-'ANEXO III'!R35</f>
        <v>1049782.5211931355</v>
      </c>
      <c r="T35" s="70">
        <f t="shared" si="0"/>
        <v>0</v>
      </c>
    </row>
    <row r="36" spans="1:20" ht="15">
      <c r="A36" s="76"/>
      <c r="B36" s="77"/>
      <c r="C36" s="47" t="s">
        <v>26</v>
      </c>
      <c r="D36" s="46">
        <v>21232822</v>
      </c>
      <c r="E36" s="46">
        <v>0</v>
      </c>
      <c r="F36" s="46">
        <v>8159056.469999999</v>
      </c>
      <c r="G36" s="46">
        <v>13073765.530000001</v>
      </c>
      <c r="H36" s="46">
        <v>0</v>
      </c>
      <c r="I36" s="46">
        <f>'ANEXO III'!I36-'ANEXO III'!H36</f>
        <v>977732.5221245408</v>
      </c>
      <c r="J36" s="46">
        <f>'ANEXO III'!J36-'ANEXO III'!I36</f>
        <v>1244866.2610622703</v>
      </c>
      <c r="K36" s="46">
        <f>'ANEXO III'!K36-'ANEXO III'!J36</f>
        <v>943134.1932830489</v>
      </c>
      <c r="L36" s="46">
        <f>'ANEXO III'!L36-'ANEXO III'!K36</f>
        <v>943134.1932830489</v>
      </c>
      <c r="M36" s="46">
        <f>'ANEXO III'!M36-'ANEXO III'!L36</f>
        <v>943134.1932830494</v>
      </c>
      <c r="N36" s="46">
        <f>'ANEXO III'!N36-'ANEXO III'!M36</f>
        <v>1047003.1617062921</v>
      </c>
      <c r="O36" s="46">
        <f>'ANEXO III'!O36-'ANEXO III'!N36</f>
        <v>1047003.1617062921</v>
      </c>
      <c r="P36" s="46">
        <f>'ANEXO III'!P36-'ANEXO III'!O36</f>
        <v>1047003.1617062921</v>
      </c>
      <c r="Q36" s="46">
        <f>'ANEXO III'!Q36-'ANEXO III'!P36</f>
        <v>1626918.2272817222</v>
      </c>
      <c r="R36" s="46">
        <f>'ANEXO III'!R36-'ANEXO III'!Q36</f>
        <v>1626918.2272817232</v>
      </c>
      <c r="S36" s="46">
        <f>'ANEXO III'!S36-'ANEXO III'!R36</f>
        <v>1626918.2272817232</v>
      </c>
      <c r="T36" s="70">
        <f t="shared" si="0"/>
        <v>0</v>
      </c>
    </row>
    <row r="37" spans="1:20" ht="15">
      <c r="A37" s="76"/>
      <c r="B37" s="77"/>
      <c r="C37" s="45" t="s">
        <v>27</v>
      </c>
      <c r="D37" s="67">
        <v>36620821</v>
      </c>
      <c r="E37" s="67">
        <v>0</v>
      </c>
      <c r="F37" s="67">
        <v>8159056.469999999</v>
      </c>
      <c r="G37" s="67">
        <v>28461764.53</v>
      </c>
      <c r="H37" s="67">
        <v>117350</v>
      </c>
      <c r="I37" s="67">
        <f>SUM(I35:I36)</f>
        <v>1415895.2577789682</v>
      </c>
      <c r="J37" s="67">
        <f>SUM(J35:J36)</f>
        <v>5847246.976389484</v>
      </c>
      <c r="K37" s="67">
        <f>SUM(K35:K36)</f>
        <v>4753431.18026498</v>
      </c>
      <c r="L37" s="67">
        <f>SUM(L35:L36)</f>
        <v>1692614.180264981</v>
      </c>
      <c r="M37" s="67">
        <f>SUM(M35:M36)</f>
        <v>1693778.7050864082</v>
      </c>
      <c r="N37" s="67">
        <f>SUM(N35:N36)</f>
        <v>1864601.2415968692</v>
      </c>
      <c r="O37" s="67">
        <f>SUM(O35:O36)</f>
        <v>1805579.2415968692</v>
      </c>
      <c r="P37" s="67">
        <f>SUM(P35:P36)</f>
        <v>1813579.2415968692</v>
      </c>
      <c r="Q37" s="67">
        <f>SUM(Q35:Q36)</f>
        <v>2395493.8784748586</v>
      </c>
      <c r="R37" s="67">
        <f>SUM(R35:R36)</f>
        <v>2385493.8784748595</v>
      </c>
      <c r="S37" s="67">
        <f>SUM(S35:S36)</f>
        <v>2676700.7484748587</v>
      </c>
      <c r="T37" s="70">
        <f t="shared" si="0"/>
        <v>0</v>
      </c>
    </row>
    <row r="38" spans="1:20" ht="15">
      <c r="A38" s="76" t="s">
        <v>46</v>
      </c>
      <c r="B38" s="77" t="s">
        <v>47</v>
      </c>
      <c r="C38" s="47" t="s">
        <v>25</v>
      </c>
      <c r="D38" s="46">
        <v>13148827</v>
      </c>
      <c r="E38" s="46">
        <v>0</v>
      </c>
      <c r="F38" s="46">
        <v>241524.35</v>
      </c>
      <c r="G38" s="46">
        <v>12907302.65</v>
      </c>
      <c r="H38" s="46">
        <v>164360</v>
      </c>
      <c r="I38" s="46">
        <f>'ANEXO III'!I38-'ANEXO III'!H38</f>
        <v>800923.4560059046</v>
      </c>
      <c r="J38" s="46">
        <f>'ANEXO III'!J38-'ANEXO III'!I38</f>
        <v>453871.4505029523</v>
      </c>
      <c r="K38" s="46">
        <f>'ANEXO III'!K38-'ANEXO III'!J38</f>
        <v>1000792.0667651836</v>
      </c>
      <c r="L38" s="46">
        <f>'ANEXO III'!L38-'ANEXO III'!K38</f>
        <v>1000792.0667651836</v>
      </c>
      <c r="M38" s="46">
        <f>'ANEXO III'!M38-'ANEXO III'!L38</f>
        <v>998737.0469437544</v>
      </c>
      <c r="N38" s="46">
        <f>'ANEXO III'!N38-'ANEXO III'!M38</f>
        <v>1108428.3487626072</v>
      </c>
      <c r="O38" s="46">
        <f>'ANEXO III'!O38-'ANEXO III'!N38</f>
        <v>1108428.3487626072</v>
      </c>
      <c r="P38" s="46">
        <f>'ANEXO III'!P38-'ANEXO III'!O38</f>
        <v>1108428.3487626072</v>
      </c>
      <c r="Q38" s="46">
        <f>'ANEXO III'!Q38-'ANEXO III'!P38</f>
        <v>1720847.1722430661</v>
      </c>
      <c r="R38" s="46">
        <f>'ANEXO III'!R38-'ANEXO III'!Q38</f>
        <v>1720847.1722430661</v>
      </c>
      <c r="S38" s="46">
        <f>'ANEXO III'!S38-'ANEXO III'!R38</f>
        <v>1720847.1722430661</v>
      </c>
      <c r="T38" s="70">
        <f t="shared" si="0"/>
        <v>0</v>
      </c>
    </row>
    <row r="39" spans="1:20" ht="15">
      <c r="A39" s="76"/>
      <c r="B39" s="77"/>
      <c r="C39" s="47" t="s">
        <v>26</v>
      </c>
      <c r="D39" s="46">
        <v>8337810</v>
      </c>
      <c r="E39" s="46">
        <v>0</v>
      </c>
      <c r="F39" s="46">
        <v>543350.63</v>
      </c>
      <c r="G39" s="46">
        <v>7794459.37</v>
      </c>
      <c r="H39" s="46">
        <v>0</v>
      </c>
      <c r="I39" s="46">
        <f>'ANEXO III'!I39-'ANEXO III'!H39</f>
        <v>582915.1823887236</v>
      </c>
      <c r="J39" s="46">
        <f>'ANEXO III'!J39-'ANEXO III'!I39</f>
        <v>291457.5911943618</v>
      </c>
      <c r="K39" s="46">
        <f>'ANEXO III'!K39-'ANEXO III'!J39</f>
        <v>601462.4836465468</v>
      </c>
      <c r="L39" s="46">
        <f>'ANEXO III'!L39-'ANEXO III'!K39</f>
        <v>601462.4836465467</v>
      </c>
      <c r="M39" s="46">
        <f>'ANEXO III'!M39-'ANEXO III'!L39</f>
        <v>601462.4836465467</v>
      </c>
      <c r="N39" s="46">
        <f>'ANEXO III'!N39-'ANEXO III'!M39</f>
        <v>667702.8452816289</v>
      </c>
      <c r="O39" s="46">
        <f>'ANEXO III'!O39-'ANEXO III'!N39</f>
        <v>667702.8452816289</v>
      </c>
      <c r="P39" s="46">
        <f>'ANEXO III'!P39-'ANEXO III'!O39</f>
        <v>667702.8452816289</v>
      </c>
      <c r="Q39" s="46">
        <f>'ANEXO III'!Q39-'ANEXO III'!P39</f>
        <v>1037530.2032107962</v>
      </c>
      <c r="R39" s="46">
        <f>'ANEXO III'!R39-'ANEXO III'!Q39</f>
        <v>1037530.2032107962</v>
      </c>
      <c r="S39" s="46">
        <f>'ANEXO III'!S39-'ANEXO III'!R39</f>
        <v>1037530.2032107962</v>
      </c>
      <c r="T39" s="70">
        <f t="shared" si="0"/>
        <v>0</v>
      </c>
    </row>
    <row r="40" spans="1:20" ht="15">
      <c r="A40" s="76"/>
      <c r="B40" s="77"/>
      <c r="C40" s="45" t="s">
        <v>27</v>
      </c>
      <c r="D40" s="67">
        <v>21486637</v>
      </c>
      <c r="E40" s="67">
        <v>0</v>
      </c>
      <c r="F40" s="67">
        <v>784874.98</v>
      </c>
      <c r="G40" s="67">
        <v>20701762.02</v>
      </c>
      <c r="H40" s="67">
        <v>164360</v>
      </c>
      <c r="I40" s="67">
        <f>SUM(I38:I39)</f>
        <v>1383838.6383946282</v>
      </c>
      <c r="J40" s="67">
        <f>SUM(J38:J39)</f>
        <v>745329.0416973141</v>
      </c>
      <c r="K40" s="67">
        <f>SUM(K38:K39)</f>
        <v>1602254.5504117305</v>
      </c>
      <c r="L40" s="67">
        <f>SUM(L38:L39)</f>
        <v>1602254.5504117303</v>
      </c>
      <c r="M40" s="67">
        <f>SUM(M38:M39)</f>
        <v>1600199.5305903011</v>
      </c>
      <c r="N40" s="67">
        <f>SUM(N38:N39)</f>
        <v>1776131.194044236</v>
      </c>
      <c r="O40" s="67">
        <f>SUM(O38:O39)</f>
        <v>1776131.194044236</v>
      </c>
      <c r="P40" s="67">
        <f>SUM(P38:P39)</f>
        <v>1776131.194044236</v>
      </c>
      <c r="Q40" s="67">
        <f>SUM(Q38:Q39)</f>
        <v>2758377.3754538624</v>
      </c>
      <c r="R40" s="67">
        <f>SUM(R38:R39)</f>
        <v>2758377.3754538624</v>
      </c>
      <c r="S40" s="67">
        <f>SUM(S38:S39)</f>
        <v>2758377.3754538624</v>
      </c>
      <c r="T40" s="70">
        <f t="shared" si="0"/>
        <v>0</v>
      </c>
    </row>
    <row r="41" spans="1:20" ht="15">
      <c r="A41" s="76" t="s">
        <v>48</v>
      </c>
      <c r="B41" s="77" t="s">
        <v>49</v>
      </c>
      <c r="C41" s="47" t="s">
        <v>25</v>
      </c>
      <c r="D41" s="46">
        <v>3184603</v>
      </c>
      <c r="E41" s="46">
        <v>0</v>
      </c>
      <c r="F41" s="46">
        <v>122800.79</v>
      </c>
      <c r="G41" s="46">
        <v>3061802.21</v>
      </c>
      <c r="H41" s="46">
        <v>39808</v>
      </c>
      <c r="I41" s="46">
        <f>'ANEXO III'!I41-'ANEXO III'!H41</f>
        <v>189171.44667589525</v>
      </c>
      <c r="J41" s="46">
        <f>'ANEXO III'!J41-'ANEXO III'!I41</f>
        <v>85409.78583794762</v>
      </c>
      <c r="K41" s="46">
        <f>'ANEXO III'!K41-'ANEXO III'!J41</f>
        <v>241111.81259285554</v>
      </c>
      <c r="L41" s="46">
        <f>'ANEXO III'!L41-'ANEXO III'!K41</f>
        <v>241111.81259285554</v>
      </c>
      <c r="M41" s="46">
        <f>'ANEXO III'!M41-'ANEXO III'!L41</f>
        <v>239034.67419999838</v>
      </c>
      <c r="N41" s="46">
        <f>'ANEXO III'!N41-'ANEXO III'!M41</f>
        <v>265055.06586771365</v>
      </c>
      <c r="O41" s="46">
        <f>'ANEXO III'!O41-'ANEXO III'!N41</f>
        <v>265055.06586771365</v>
      </c>
      <c r="P41" s="46">
        <f>'ANEXO III'!P41-'ANEXO III'!O41</f>
        <v>265055.06586771365</v>
      </c>
      <c r="Q41" s="46">
        <f>'ANEXO III'!Q41-'ANEXO III'!P41</f>
        <v>410329.82683243556</v>
      </c>
      <c r="R41" s="46">
        <f>'ANEXO III'!R41-'ANEXO III'!Q41</f>
        <v>410329.82683243556</v>
      </c>
      <c r="S41" s="46">
        <f>'ANEXO III'!S41-'ANEXO III'!R41</f>
        <v>410329.82683243556</v>
      </c>
      <c r="T41" s="70">
        <f t="shared" si="0"/>
        <v>0</v>
      </c>
    </row>
    <row r="42" spans="1:20" ht="15">
      <c r="A42" s="76"/>
      <c r="B42" s="77"/>
      <c r="C42" s="47" t="s">
        <v>26</v>
      </c>
      <c r="D42" s="46">
        <v>3650000</v>
      </c>
      <c r="E42" s="46">
        <v>0</v>
      </c>
      <c r="F42" s="46">
        <v>302194.20999999996</v>
      </c>
      <c r="G42" s="46">
        <v>3347805.79</v>
      </c>
      <c r="H42" s="46">
        <v>0</v>
      </c>
      <c r="I42" s="46">
        <f>'ANEXO III'!I42-'ANEXO III'!H42</f>
        <v>250368.46432107003</v>
      </c>
      <c r="J42" s="46">
        <f>'ANEXO III'!J42-'ANEXO III'!I42</f>
        <v>125184.23216053503</v>
      </c>
      <c r="K42" s="46">
        <f>'ANEXO III'!K42-'ANEXO III'!J42</f>
        <v>258334.73364037683</v>
      </c>
      <c r="L42" s="46">
        <f>'ANEXO III'!L42-'ANEXO III'!K42</f>
        <v>258334.73364037683</v>
      </c>
      <c r="M42" s="46">
        <f>'ANEXO III'!M42-'ANEXO III'!L42</f>
        <v>258334.7336403767</v>
      </c>
      <c r="N42" s="46">
        <f>'ANEXO III'!N42-'ANEXO III'!M42</f>
        <v>286785.6954950439</v>
      </c>
      <c r="O42" s="46">
        <f>'ANEXO III'!O42-'ANEXO III'!N42</f>
        <v>286785.6954950439</v>
      </c>
      <c r="P42" s="46">
        <f>'ANEXO III'!P42-'ANEXO III'!O42</f>
        <v>286785.6954950439</v>
      </c>
      <c r="Q42" s="46">
        <f>'ANEXO III'!Q42-'ANEXO III'!P42</f>
        <v>445630.60203737766</v>
      </c>
      <c r="R42" s="46">
        <f>'ANEXO III'!R42-'ANEXO III'!Q42</f>
        <v>445630.60203737766</v>
      </c>
      <c r="S42" s="46">
        <f>'ANEXO III'!S42-'ANEXO III'!R42</f>
        <v>445630.60203737766</v>
      </c>
      <c r="T42" s="70">
        <f t="shared" si="0"/>
        <v>0</v>
      </c>
    </row>
    <row r="43" spans="1:20" ht="15">
      <c r="A43" s="76"/>
      <c r="B43" s="77"/>
      <c r="C43" s="45" t="s">
        <v>27</v>
      </c>
      <c r="D43" s="67">
        <v>6834603</v>
      </c>
      <c r="E43" s="67">
        <v>0</v>
      </c>
      <c r="F43" s="67">
        <v>424994.99999999994</v>
      </c>
      <c r="G43" s="67">
        <v>6409608</v>
      </c>
      <c r="H43" s="67">
        <v>39808</v>
      </c>
      <c r="I43" s="67">
        <f>SUM(I41:I42)</f>
        <v>439539.91099696525</v>
      </c>
      <c r="J43" s="67">
        <f>SUM(J41:J42)</f>
        <v>210594.01799848265</v>
      </c>
      <c r="K43" s="67">
        <f>SUM(K41:K42)</f>
        <v>499446.54623323237</v>
      </c>
      <c r="L43" s="67">
        <f>SUM(L41:L42)</f>
        <v>499446.54623323237</v>
      </c>
      <c r="M43" s="67">
        <f>SUM(M41:M42)</f>
        <v>497369.4078403751</v>
      </c>
      <c r="N43" s="67">
        <f>SUM(N41:N42)</f>
        <v>551840.7613627575</v>
      </c>
      <c r="O43" s="67">
        <f>SUM(O41:O42)</f>
        <v>551840.7613627575</v>
      </c>
      <c r="P43" s="67">
        <f>SUM(P41:P42)</f>
        <v>551840.7613627575</v>
      </c>
      <c r="Q43" s="67">
        <f>SUM(Q41:Q42)</f>
        <v>855960.4288698132</v>
      </c>
      <c r="R43" s="67">
        <f>SUM(R41:R42)</f>
        <v>855960.4288698132</v>
      </c>
      <c r="S43" s="67">
        <f>SUM(S41:S42)</f>
        <v>855960.4288698132</v>
      </c>
      <c r="T43" s="70">
        <f t="shared" si="0"/>
        <v>0</v>
      </c>
    </row>
    <row r="44" spans="1:20" ht="15">
      <c r="A44" s="76" t="s">
        <v>50</v>
      </c>
      <c r="B44" s="77" t="s">
        <v>51</v>
      </c>
      <c r="C44" s="47" t="s">
        <v>25</v>
      </c>
      <c r="D44" s="46">
        <v>21471145</v>
      </c>
      <c r="E44" s="46">
        <v>0</v>
      </c>
      <c r="F44" s="46">
        <v>490777.92</v>
      </c>
      <c r="G44" s="46">
        <v>20980367.08</v>
      </c>
      <c r="H44" s="46">
        <v>268389</v>
      </c>
      <c r="I44" s="46">
        <f>'ANEXO III'!I44-'ANEXO III'!H44</f>
        <v>800645.3515153343</v>
      </c>
      <c r="J44" s="46">
        <f>'ANEXO III'!J44-'ANEXO III'!I44</f>
        <v>264480.03075766726</v>
      </c>
      <c r="K44" s="46">
        <f>'ANEXO III'!K44-'ANEXO III'!J44</f>
        <v>1705631.0292908223</v>
      </c>
      <c r="L44" s="46">
        <f>'ANEXO III'!L44-'ANEXO III'!K44</f>
        <v>1705631.0292908223</v>
      </c>
      <c r="M44" s="46">
        <f>'ANEXO III'!M44-'ANEXO III'!L44</f>
        <v>1668485.51893368</v>
      </c>
      <c r="N44" s="46">
        <f>'ANEXO III'!N44-'ANEXO III'!M44</f>
        <v>1846784.8770604217</v>
      </c>
      <c r="O44" s="46">
        <f>'ANEXO III'!O44-'ANEXO III'!N44</f>
        <v>1846784.8770604217</v>
      </c>
      <c r="P44" s="46">
        <f>'ANEXO III'!P44-'ANEXO III'!O44</f>
        <v>1846784.8770604227</v>
      </c>
      <c r="Q44" s="46">
        <f>'ANEXO III'!Q44-'ANEXO III'!P44</f>
        <v>2842250.1630101353</v>
      </c>
      <c r="R44" s="46">
        <f>'ANEXO III'!R44-'ANEXO III'!Q44</f>
        <v>2842250.1630101353</v>
      </c>
      <c r="S44" s="46">
        <f>'ANEXO III'!S44-'ANEXO III'!R44</f>
        <v>3342250.1630101353</v>
      </c>
      <c r="T44" s="70">
        <f t="shared" si="0"/>
        <v>0</v>
      </c>
    </row>
    <row r="45" spans="1:20" ht="15">
      <c r="A45" s="76"/>
      <c r="B45" s="77"/>
      <c r="C45" s="47" t="s">
        <v>26</v>
      </c>
      <c r="D45" s="46">
        <v>4377623</v>
      </c>
      <c r="E45" s="46">
        <v>0</v>
      </c>
      <c r="F45" s="46">
        <v>0</v>
      </c>
      <c r="G45" s="46">
        <v>4377623</v>
      </c>
      <c r="H45" s="46">
        <v>0</v>
      </c>
      <c r="I45" s="46">
        <f>'ANEXO III'!I45-'ANEXO III'!H45</f>
        <v>327384.2082358653</v>
      </c>
      <c r="J45" s="46">
        <f>'ANEXO III'!J45-'ANEXO III'!I45</f>
        <v>163692.10411793267</v>
      </c>
      <c r="K45" s="46">
        <f>'ANEXO III'!K45-'ANEXO III'!J45</f>
        <v>337800.97849791567</v>
      </c>
      <c r="L45" s="46">
        <f>'ANEXO III'!L45-'ANEXO III'!K45</f>
        <v>337800.97849791567</v>
      </c>
      <c r="M45" s="46">
        <f>'ANEXO III'!M45-'ANEXO III'!L45</f>
        <v>337800.97849791567</v>
      </c>
      <c r="N45" s="46">
        <f>'ANEXO III'!N45-'ANEXO III'!M45</f>
        <v>375003.7294338094</v>
      </c>
      <c r="O45" s="46">
        <f>'ANEXO III'!O45-'ANEXO III'!N45</f>
        <v>375003.7294338094</v>
      </c>
      <c r="P45" s="46">
        <f>'ANEXO III'!P45-'ANEXO III'!O45</f>
        <v>375003.7294338094</v>
      </c>
      <c r="Q45" s="46">
        <f>'ANEXO III'!Q45-'ANEXO III'!P45</f>
        <v>582710.8546170089</v>
      </c>
      <c r="R45" s="46">
        <f>'ANEXO III'!R45-'ANEXO III'!Q45</f>
        <v>582710.8546170089</v>
      </c>
      <c r="S45" s="46">
        <f>'ANEXO III'!S45-'ANEXO III'!R45</f>
        <v>582710.8546170089</v>
      </c>
      <c r="T45" s="70">
        <f t="shared" si="0"/>
        <v>0</v>
      </c>
    </row>
    <row r="46" spans="1:20" ht="15">
      <c r="A46" s="76"/>
      <c r="B46" s="77"/>
      <c r="C46" s="45" t="s">
        <v>27</v>
      </c>
      <c r="D46" s="67">
        <v>25848768</v>
      </c>
      <c r="E46" s="67">
        <v>0</v>
      </c>
      <c r="F46" s="67">
        <v>490777.92</v>
      </c>
      <c r="G46" s="67">
        <v>25357990.08</v>
      </c>
      <c r="H46" s="67">
        <v>268389</v>
      </c>
      <c r="I46" s="67">
        <f>SUM(I44:I45)</f>
        <v>1128029.5597511996</v>
      </c>
      <c r="J46" s="67">
        <f>SUM(J44:J45)</f>
        <v>428172.13487559994</v>
      </c>
      <c r="K46" s="67">
        <f>SUM(K44:K45)</f>
        <v>2043432.007788738</v>
      </c>
      <c r="L46" s="67">
        <f>SUM(L44:L45)</f>
        <v>2043432.007788738</v>
      </c>
      <c r="M46" s="67">
        <f>SUM(M44:M45)</f>
        <v>2006286.4974315956</v>
      </c>
      <c r="N46" s="67">
        <f>SUM(N44:N45)</f>
        <v>2221788.606494231</v>
      </c>
      <c r="O46" s="67">
        <f>SUM(O44:O45)</f>
        <v>2221788.606494231</v>
      </c>
      <c r="P46" s="67">
        <f>SUM(P44:P45)</f>
        <v>2221788.606494232</v>
      </c>
      <c r="Q46" s="67">
        <f>SUM(Q44:Q45)</f>
        <v>3424961.017627144</v>
      </c>
      <c r="R46" s="67">
        <f>SUM(R44:R45)</f>
        <v>3424961.017627144</v>
      </c>
      <c r="S46" s="67">
        <f>SUM(S44:S45)</f>
        <v>3924961.017627144</v>
      </c>
      <c r="T46" s="70">
        <f t="shared" si="0"/>
        <v>0</v>
      </c>
    </row>
    <row r="47" spans="1:20" ht="15">
      <c r="A47" s="76" t="s">
        <v>52</v>
      </c>
      <c r="B47" s="77" t="s">
        <v>53</v>
      </c>
      <c r="C47" s="47" t="s">
        <v>25</v>
      </c>
      <c r="D47" s="46">
        <v>36805813</v>
      </c>
      <c r="E47" s="46">
        <v>1030000</v>
      </c>
      <c r="F47" s="46">
        <v>6992115.970000001</v>
      </c>
      <c r="G47" s="46">
        <v>28783697.03</v>
      </c>
      <c r="H47" s="46">
        <v>447198</v>
      </c>
      <c r="I47" s="46">
        <f>'ANEXO III'!I47-'ANEXO III'!H47</f>
        <v>1705414.927670468</v>
      </c>
      <c r="J47" s="46">
        <f>'ANEXO III'!J47-'ANEXO III'!I47</f>
        <v>752863.9688352346</v>
      </c>
      <c r="K47" s="46">
        <f>'ANEXO III'!K47-'ANEXO III'!J47</f>
        <v>2275012.239687256</v>
      </c>
      <c r="L47" s="46">
        <f>'ANEXO III'!L47-'ANEXO III'!K47</f>
        <v>2275012.2396872565</v>
      </c>
      <c r="M47" s="46">
        <f>'ANEXO III'!M47-'ANEXO III'!L47</f>
        <v>2251909.204330113</v>
      </c>
      <c r="N47" s="46">
        <f>'ANEXO III'!N47-'ANEXO III'!M47</f>
        <v>2496524.3097472116</v>
      </c>
      <c r="O47" s="46">
        <f>'ANEXO III'!O47-'ANEXO III'!N47</f>
        <v>2496524.3097472116</v>
      </c>
      <c r="P47" s="46">
        <f>'ANEXO III'!P47-'ANEXO III'!O47</f>
        <v>2496524.3097472116</v>
      </c>
      <c r="Q47" s="46">
        <f>'ANEXO III'!Q47-'ANEXO III'!P47</f>
        <v>3862237.8401826806</v>
      </c>
      <c r="R47" s="46">
        <f>'ANEXO III'!R47-'ANEXO III'!Q47</f>
        <v>3862237.8401826806</v>
      </c>
      <c r="S47" s="46">
        <f>'ANEXO III'!S47-'ANEXO III'!R47</f>
        <v>3862237.8401826806</v>
      </c>
      <c r="T47" s="70">
        <f t="shared" si="0"/>
        <v>0</v>
      </c>
    </row>
    <row r="48" spans="1:20" ht="15">
      <c r="A48" s="76"/>
      <c r="B48" s="77"/>
      <c r="C48" s="47" t="s">
        <v>26</v>
      </c>
      <c r="D48" s="46">
        <v>22553883</v>
      </c>
      <c r="E48" s="46">
        <v>0</v>
      </c>
      <c r="F48" s="46">
        <v>1144104.08</v>
      </c>
      <c r="G48" s="46">
        <v>21409778.92</v>
      </c>
      <c r="H48" s="46">
        <v>0</v>
      </c>
      <c r="I48" s="46">
        <f>'ANEXO III'!I48-'ANEXO III'!H48</f>
        <v>490288.1758081817</v>
      </c>
      <c r="J48" s="46">
        <f>'ANEXO III'!J48-'ANEXO III'!I48</f>
        <v>245144.08790409082</v>
      </c>
      <c r="K48" s="46">
        <f>'ANEXO III'!K48-'ANEXO III'!J48</f>
        <v>1796920.2717924095</v>
      </c>
      <c r="L48" s="46">
        <f>'ANEXO III'!L48-'ANEXO III'!K48</f>
        <v>1796920.27179241</v>
      </c>
      <c r="M48" s="46">
        <f>'ANEXO III'!M48-'ANEXO III'!L48</f>
        <v>1796920.27179241</v>
      </c>
      <c r="N48" s="46">
        <f>'ANEXO III'!N48-'ANEXO III'!M48</f>
        <v>1994818.9801395908</v>
      </c>
      <c r="O48" s="46">
        <f>'ANEXO III'!O48-'ANEXO III'!N48</f>
        <v>1994818.9801395908</v>
      </c>
      <c r="P48" s="46">
        <f>'ANEXO III'!P48-'ANEXO III'!O48</f>
        <v>1994818.9801395908</v>
      </c>
      <c r="Q48" s="46">
        <f>'ANEXO III'!Q48-'ANEXO III'!P48</f>
        <v>3099709.633497242</v>
      </c>
      <c r="R48" s="46">
        <f>'ANEXO III'!R48-'ANEXO III'!Q48</f>
        <v>3099709.63349724</v>
      </c>
      <c r="S48" s="46">
        <f>'ANEXO III'!S48-'ANEXO III'!R48</f>
        <v>3099709.633497242</v>
      </c>
      <c r="T48" s="70">
        <f t="shared" si="0"/>
        <v>0</v>
      </c>
    </row>
    <row r="49" spans="1:20" ht="15">
      <c r="A49" s="76"/>
      <c r="B49" s="77"/>
      <c r="C49" s="45" t="s">
        <v>27</v>
      </c>
      <c r="D49" s="67">
        <v>59359696</v>
      </c>
      <c r="E49" s="67">
        <v>1030000</v>
      </c>
      <c r="F49" s="67">
        <v>8136220.050000001</v>
      </c>
      <c r="G49" s="67">
        <v>50193475.95</v>
      </c>
      <c r="H49" s="67">
        <v>447198</v>
      </c>
      <c r="I49" s="67">
        <f>SUM(I47:I48)</f>
        <v>2195703.1034786496</v>
      </c>
      <c r="J49" s="67">
        <f>SUM(J47:J48)</f>
        <v>998008.0567393254</v>
      </c>
      <c r="K49" s="67">
        <f>SUM(K47:K48)</f>
        <v>4071932.5114796655</v>
      </c>
      <c r="L49" s="67">
        <f>SUM(L47:L48)</f>
        <v>4071932.5114796665</v>
      </c>
      <c r="M49" s="67">
        <f>SUM(M47:M48)</f>
        <v>4048829.4761225227</v>
      </c>
      <c r="N49" s="67">
        <f>SUM(N47:N48)</f>
        <v>4491343.289886802</v>
      </c>
      <c r="O49" s="67">
        <f>SUM(O47:O48)</f>
        <v>4491343.289886802</v>
      </c>
      <c r="P49" s="67">
        <f>SUM(P47:P48)</f>
        <v>4491343.289886802</v>
      </c>
      <c r="Q49" s="67">
        <f>SUM(Q47:Q48)</f>
        <v>6961947.4736799225</v>
      </c>
      <c r="R49" s="67">
        <f>SUM(R47:R48)</f>
        <v>6961947.473679921</v>
      </c>
      <c r="S49" s="67">
        <f>SUM(S47:S48)</f>
        <v>6961947.4736799225</v>
      </c>
      <c r="T49" s="70">
        <f t="shared" si="0"/>
        <v>0</v>
      </c>
    </row>
    <row r="50" spans="1:20" ht="15">
      <c r="A50" s="76" t="s">
        <v>54</v>
      </c>
      <c r="B50" s="77" t="s">
        <v>55</v>
      </c>
      <c r="C50" s="47" t="s">
        <v>25</v>
      </c>
      <c r="D50" s="46">
        <v>5779658</v>
      </c>
      <c r="E50" s="46">
        <v>0</v>
      </c>
      <c r="F50" s="46">
        <v>485808.38</v>
      </c>
      <c r="G50" s="46">
        <v>5293849.62</v>
      </c>
      <c r="H50" s="46">
        <v>72248</v>
      </c>
      <c r="I50" s="46">
        <f>'ANEXO III'!I50-'ANEXO III'!H50</f>
        <v>323670.4460427312</v>
      </c>
      <c r="J50" s="46">
        <f>'ANEXO III'!J50-'ANEXO III'!I50</f>
        <v>193318.6805213656</v>
      </c>
      <c r="K50" s="46">
        <f>'ANEXO III'!K50-'ANEXO III'!J50</f>
        <v>409273.63011197036</v>
      </c>
      <c r="L50" s="46">
        <f>'ANEXO III'!L50-'ANEXO III'!K50</f>
        <v>409273.63011197024</v>
      </c>
      <c r="M50" s="46">
        <f>'ANEXO III'!M50-'ANEXO III'!L50</f>
        <v>408942.16279054177</v>
      </c>
      <c r="N50" s="46">
        <f>'ANEXO III'!N50-'ANEXO III'!M50</f>
        <v>453931.17230177205</v>
      </c>
      <c r="O50" s="46">
        <f>'ANEXO III'!O50-'ANEXO III'!N50</f>
        <v>453931.17230177205</v>
      </c>
      <c r="P50" s="46">
        <f>'ANEXO III'!P50-'ANEXO III'!O50</f>
        <v>453931.17230177205</v>
      </c>
      <c r="Q50" s="46">
        <f>'ANEXO III'!Q50-'ANEXO III'!P50</f>
        <v>705109.8511720356</v>
      </c>
      <c r="R50" s="46">
        <f>'ANEXO III'!R50-'ANEXO III'!Q50</f>
        <v>705109.8511720356</v>
      </c>
      <c r="S50" s="46">
        <f>'ANEXO III'!S50-'ANEXO III'!R50</f>
        <v>705109.8511720356</v>
      </c>
      <c r="T50" s="70">
        <f t="shared" si="0"/>
        <v>0</v>
      </c>
    </row>
    <row r="51" spans="1:20" ht="15">
      <c r="A51" s="76"/>
      <c r="B51" s="77"/>
      <c r="C51" s="47" t="s">
        <v>26</v>
      </c>
      <c r="D51" s="46">
        <v>107032</v>
      </c>
      <c r="E51" s="46">
        <v>0</v>
      </c>
      <c r="F51" s="46">
        <v>0</v>
      </c>
      <c r="G51" s="46">
        <v>107032</v>
      </c>
      <c r="H51" s="46">
        <v>0</v>
      </c>
      <c r="I51" s="46">
        <f>'ANEXO III'!I51-'ANEXO III'!H51</f>
        <v>8004.477904081995</v>
      </c>
      <c r="J51" s="46">
        <f>'ANEXO III'!J51-'ANEXO III'!I51</f>
        <v>99028.23895204099</v>
      </c>
      <c r="K51" s="46">
        <f>'ANEXO III'!K51-'ANEXO III'!J51</f>
        <v>0.16583739369525574</v>
      </c>
      <c r="L51" s="46">
        <f>'ANEXO III'!L51-'ANEXO III'!K51</f>
        <v>0.16583739369525574</v>
      </c>
      <c r="M51" s="46">
        <f>'ANEXO III'!M51-'ANEXO III'!L51</f>
        <v>0.16583739369525574</v>
      </c>
      <c r="N51" s="46">
        <f>'ANEXO III'!N51-'ANEXO III'!M51</f>
        <v>0.06559922119777184</v>
      </c>
      <c r="O51" s="46">
        <f>'ANEXO III'!O51-'ANEXO III'!N51</f>
        <v>0.06559922119777184</v>
      </c>
      <c r="P51" s="46">
        <f>'ANEXO III'!P51-'ANEXO III'!O51</f>
        <v>0.06559922119777184</v>
      </c>
      <c r="Q51" s="46">
        <f>'ANEXO III'!Q51-'ANEXO III'!P51</f>
        <v>0.002944677456980571</v>
      </c>
      <c r="R51" s="46">
        <f>'ANEXO III'!R51-'ANEXO III'!Q51</f>
        <v>0.002944677456980571</v>
      </c>
      <c r="S51" s="46">
        <f>'ANEXO III'!S51-'ANEXO III'!R51</f>
        <v>0.002944677456980571</v>
      </c>
      <c r="T51" s="70">
        <f t="shared" si="0"/>
        <v>1.4200000000419095</v>
      </c>
    </row>
    <row r="52" spans="1:20" ht="15">
      <c r="A52" s="76"/>
      <c r="B52" s="77"/>
      <c r="C52" s="45" t="s">
        <v>27</v>
      </c>
      <c r="D52" s="67">
        <v>5886690</v>
      </c>
      <c r="E52" s="67">
        <v>0</v>
      </c>
      <c r="F52" s="67">
        <v>485808.38</v>
      </c>
      <c r="G52" s="67">
        <v>5400881.62</v>
      </c>
      <c r="H52" s="67">
        <v>72248</v>
      </c>
      <c r="I52" s="67">
        <f>SUM(I50:I51)</f>
        <v>331674.92394681316</v>
      </c>
      <c r="J52" s="67">
        <f>SUM(J50:J51)</f>
        <v>292346.9194734066</v>
      </c>
      <c r="K52" s="67">
        <f>SUM(K50:K51)</f>
        <v>409273.7959493641</v>
      </c>
      <c r="L52" s="67">
        <f>SUM(L50:L51)</f>
        <v>409273.79594936396</v>
      </c>
      <c r="M52" s="67">
        <f>SUM(M50:M51)</f>
        <v>408942.3286279355</v>
      </c>
      <c r="N52" s="67">
        <f>SUM(N50:N51)</f>
        <v>453931.23790099326</v>
      </c>
      <c r="O52" s="67">
        <f>SUM(O50:O51)</f>
        <v>453931.23790099326</v>
      </c>
      <c r="P52" s="67">
        <f>SUM(P50:P51)</f>
        <v>453931.23790099326</v>
      </c>
      <c r="Q52" s="67">
        <f>SUM(Q50:Q51)</f>
        <v>705109.854116713</v>
      </c>
      <c r="R52" s="67">
        <f>SUM(R50:R51)</f>
        <v>705109.854116713</v>
      </c>
      <c r="S52" s="67">
        <f>SUM(S50:S51)</f>
        <v>705109.854116713</v>
      </c>
      <c r="T52" s="70">
        <f t="shared" si="0"/>
        <v>1.4200000017881393</v>
      </c>
    </row>
    <row r="53" spans="1:20" ht="15">
      <c r="A53" s="76" t="s">
        <v>56</v>
      </c>
      <c r="B53" s="77" t="s">
        <v>57</v>
      </c>
      <c r="C53" s="47" t="s">
        <v>25</v>
      </c>
      <c r="D53" s="46">
        <v>2385803</v>
      </c>
      <c r="E53" s="46">
        <v>0</v>
      </c>
      <c r="F53" s="46">
        <v>23425.18</v>
      </c>
      <c r="G53" s="46">
        <v>2362377.82</v>
      </c>
      <c r="H53" s="46">
        <v>29823</v>
      </c>
      <c r="I53" s="46">
        <f>'ANEXO III'!I53-'ANEXO III'!H53</f>
        <v>502482.5625</v>
      </c>
      <c r="J53" s="46">
        <f>'ANEXO III'!J53-'ANEXO III'!I53</f>
        <v>4889.852500000037</v>
      </c>
      <c r="K53" s="46">
        <f>'ANEXO III'!K53-'ANEXO III'!J53</f>
        <v>71795.69125000003</v>
      </c>
      <c r="L53" s="46">
        <f>'ANEXO III'!L53-'ANEXO III'!K53</f>
        <v>327185.69125000003</v>
      </c>
      <c r="M53" s="46">
        <f>'ANEXO III'!M53-'ANEXO III'!L53</f>
        <v>80603.96642857138</v>
      </c>
      <c r="N53" s="46">
        <f>'ANEXO III'!N53-'ANEXO III'!M53</f>
        <v>674603.9664285714</v>
      </c>
      <c r="O53" s="46">
        <f>'ANEXO III'!O53-'ANEXO III'!N53</f>
        <v>78442.96642857138</v>
      </c>
      <c r="P53" s="46">
        <f>'ANEXO III'!P53-'ANEXO III'!O53</f>
        <v>77442.96642857138</v>
      </c>
      <c r="Q53" s="46">
        <f>'ANEXO III'!Q53-'ANEXO III'!P53</f>
        <v>80142.96642857138</v>
      </c>
      <c r="R53" s="46">
        <f>'ANEXO III'!R53-'ANEXO III'!Q53</f>
        <v>110442.96642857138</v>
      </c>
      <c r="S53" s="46">
        <f>'ANEXO III'!S53-'ANEXO III'!R53</f>
        <v>324521.22392857145</v>
      </c>
      <c r="T53" s="70">
        <f t="shared" si="0"/>
        <v>0</v>
      </c>
    </row>
    <row r="54" spans="1:20" ht="15">
      <c r="A54" s="76"/>
      <c r="B54" s="77"/>
      <c r="C54" s="47" t="s">
        <v>26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f>'ANEXO III'!I54-'ANEXO III'!H54</f>
        <v>0</v>
      </c>
      <c r="J54" s="46">
        <f>'ANEXO III'!J54-'ANEXO III'!I54</f>
        <v>0</v>
      </c>
      <c r="K54" s="46">
        <f>'ANEXO III'!K54-'ANEXO III'!J54</f>
        <v>0</v>
      </c>
      <c r="L54" s="46">
        <f>'ANEXO III'!L54-'ANEXO III'!K54</f>
        <v>0</v>
      </c>
      <c r="M54" s="46">
        <f>'ANEXO III'!M54-'ANEXO III'!L54</f>
        <v>0</v>
      </c>
      <c r="N54" s="46">
        <f>'ANEXO III'!N54-'ANEXO III'!M54</f>
        <v>0</v>
      </c>
      <c r="O54" s="46">
        <f>'ANEXO III'!O54-'ANEXO III'!N54</f>
        <v>0</v>
      </c>
      <c r="P54" s="46">
        <f>'ANEXO III'!P54-'ANEXO III'!O54</f>
        <v>0</v>
      </c>
      <c r="Q54" s="46">
        <f>'ANEXO III'!Q54-'ANEXO III'!P54</f>
        <v>0</v>
      </c>
      <c r="R54" s="46">
        <f>'ANEXO III'!R54-'ANEXO III'!Q54</f>
        <v>0</v>
      </c>
      <c r="S54" s="46">
        <f>'ANEXO III'!S54-'ANEXO III'!R54</f>
        <v>0</v>
      </c>
      <c r="T54" s="70">
        <f t="shared" si="0"/>
        <v>0</v>
      </c>
    </row>
    <row r="55" spans="1:20" ht="15">
      <c r="A55" s="76"/>
      <c r="B55" s="77"/>
      <c r="C55" s="45" t="s">
        <v>27</v>
      </c>
      <c r="D55" s="67">
        <v>2385803</v>
      </c>
      <c r="E55" s="67">
        <v>0</v>
      </c>
      <c r="F55" s="67">
        <v>23425.18</v>
      </c>
      <c r="G55" s="67">
        <v>2362377.82</v>
      </c>
      <c r="H55" s="67">
        <v>29823</v>
      </c>
      <c r="I55" s="67">
        <f>SUM(I53:I54)</f>
        <v>502482.5625</v>
      </c>
      <c r="J55" s="67">
        <f>SUM(J53:J54)</f>
        <v>4889.852500000037</v>
      </c>
      <c r="K55" s="67">
        <f>SUM(K53:K54)</f>
        <v>71795.69125000003</v>
      </c>
      <c r="L55" s="67">
        <f>SUM(L53:L54)</f>
        <v>327185.69125000003</v>
      </c>
      <c r="M55" s="67">
        <f>SUM(M53:M54)</f>
        <v>80603.96642857138</v>
      </c>
      <c r="N55" s="67">
        <f>SUM(N53:N54)</f>
        <v>674603.9664285714</v>
      </c>
      <c r="O55" s="67">
        <f>SUM(O53:O54)</f>
        <v>78442.96642857138</v>
      </c>
      <c r="P55" s="67">
        <f>SUM(P53:P54)</f>
        <v>77442.96642857138</v>
      </c>
      <c r="Q55" s="67">
        <f>SUM(Q53:Q54)</f>
        <v>80142.96642857138</v>
      </c>
      <c r="R55" s="67">
        <f>SUM(R53:R54)</f>
        <v>110442.96642857138</v>
      </c>
      <c r="S55" s="67">
        <f>SUM(S53:S54)</f>
        <v>324521.22392857145</v>
      </c>
      <c r="T55" s="70">
        <f t="shared" si="0"/>
        <v>0</v>
      </c>
    </row>
    <row r="56" spans="1:20" ht="15">
      <c r="A56" s="76" t="s">
        <v>58</v>
      </c>
      <c r="B56" s="77" t="s">
        <v>59</v>
      </c>
      <c r="C56" s="47" t="s">
        <v>25</v>
      </c>
      <c r="D56" s="46">
        <v>16611267</v>
      </c>
      <c r="E56" s="46">
        <v>0</v>
      </c>
      <c r="F56" s="46">
        <v>35406.83</v>
      </c>
      <c r="G56" s="46">
        <v>16575860.17</v>
      </c>
      <c r="H56" s="46">
        <v>207641</v>
      </c>
      <c r="I56" s="46">
        <f>'ANEXO III'!I56-'ANEXO III'!H56</f>
        <v>1031998.6075184788</v>
      </c>
      <c r="J56" s="46">
        <f>'ANEXO III'!J56-'ANEXO III'!I56</f>
        <v>250683.86625923915</v>
      </c>
      <c r="K56" s="46">
        <f>'ANEXO III'!K56-'ANEXO III'!J56</f>
        <v>1340605.3421895215</v>
      </c>
      <c r="L56" s="46">
        <f>'ANEXO III'!L56-'ANEXO III'!K56</f>
        <v>1340605.3421895215</v>
      </c>
      <c r="M56" s="46">
        <f>'ANEXO III'!M56-'ANEXO III'!L56</f>
        <v>1314238.4895109497</v>
      </c>
      <c r="N56" s="46">
        <f>'ANEXO III'!N56-'ANEXO III'!M56</f>
        <v>1455106.6267289585</v>
      </c>
      <c r="O56" s="46">
        <f>'ANEXO III'!O56-'ANEXO III'!N56</f>
        <v>1455106.6267289594</v>
      </c>
      <c r="P56" s="46">
        <f>'ANEXO III'!P56-'ANEXO III'!O56</f>
        <v>1455106.6267289594</v>
      </c>
      <c r="Q56" s="46">
        <f>'ANEXO III'!Q56-'ANEXO III'!P56</f>
        <v>2241589.2140484713</v>
      </c>
      <c r="R56" s="46">
        <f>'ANEXO III'!R56-'ANEXO III'!Q56</f>
        <v>2241589.2140484713</v>
      </c>
      <c r="S56" s="46">
        <f>'ANEXO III'!S56-'ANEXO III'!R56</f>
        <v>2241589.2140484713</v>
      </c>
      <c r="T56" s="70">
        <f t="shared" si="0"/>
        <v>0</v>
      </c>
    </row>
    <row r="57" spans="1:20" ht="15">
      <c r="A57" s="76"/>
      <c r="B57" s="77"/>
      <c r="C57" s="47" t="s">
        <v>26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f>'ANEXO III'!I57-'ANEXO III'!H57</f>
        <v>0</v>
      </c>
      <c r="J57" s="46">
        <f>'ANEXO III'!J57-'ANEXO III'!I57</f>
        <v>0</v>
      </c>
      <c r="K57" s="46">
        <f>'ANEXO III'!K57-'ANEXO III'!J57</f>
        <v>0</v>
      </c>
      <c r="L57" s="46">
        <f>'ANEXO III'!L57-'ANEXO III'!K57</f>
        <v>0</v>
      </c>
      <c r="M57" s="46">
        <f>'ANEXO III'!M57-'ANEXO III'!L57</f>
        <v>0</v>
      </c>
      <c r="N57" s="46">
        <f>'ANEXO III'!N57-'ANEXO III'!M57</f>
        <v>0</v>
      </c>
      <c r="O57" s="46">
        <f>'ANEXO III'!O57-'ANEXO III'!N57</f>
        <v>0</v>
      </c>
      <c r="P57" s="46">
        <f>'ANEXO III'!P57-'ANEXO III'!O57</f>
        <v>0</v>
      </c>
      <c r="Q57" s="46">
        <f>'ANEXO III'!Q57-'ANEXO III'!P57</f>
        <v>0</v>
      </c>
      <c r="R57" s="46">
        <f>'ANEXO III'!R57-'ANEXO III'!Q57</f>
        <v>0</v>
      </c>
      <c r="S57" s="46">
        <f>'ANEXO III'!S57-'ANEXO III'!R57</f>
        <v>0</v>
      </c>
      <c r="T57" s="70">
        <f t="shared" si="0"/>
        <v>0</v>
      </c>
    </row>
    <row r="58" spans="1:20" ht="15">
      <c r="A58" s="76"/>
      <c r="B58" s="77"/>
      <c r="C58" s="45" t="s">
        <v>27</v>
      </c>
      <c r="D58" s="67">
        <v>16611267</v>
      </c>
      <c r="E58" s="67">
        <v>0</v>
      </c>
      <c r="F58" s="67">
        <v>35406.83</v>
      </c>
      <c r="G58" s="67">
        <v>16575860.17</v>
      </c>
      <c r="H58" s="67">
        <v>207641</v>
      </c>
      <c r="I58" s="67">
        <f>SUM(I56:I57)</f>
        <v>1031998.6075184788</v>
      </c>
      <c r="J58" s="67">
        <f>SUM(J56:J57)</f>
        <v>250683.86625923915</v>
      </c>
      <c r="K58" s="67">
        <f>SUM(K56:K57)</f>
        <v>1340605.3421895215</v>
      </c>
      <c r="L58" s="67">
        <f>SUM(L56:L57)</f>
        <v>1340605.3421895215</v>
      </c>
      <c r="M58" s="67">
        <f>SUM(M56:M57)</f>
        <v>1314238.4895109497</v>
      </c>
      <c r="N58" s="67">
        <f>SUM(N56:N57)</f>
        <v>1455106.6267289585</v>
      </c>
      <c r="O58" s="67">
        <f>SUM(O56:O57)</f>
        <v>1455106.6267289594</v>
      </c>
      <c r="P58" s="67">
        <f>SUM(P56:P57)</f>
        <v>1455106.6267289594</v>
      </c>
      <c r="Q58" s="67">
        <f>SUM(Q56:Q57)</f>
        <v>2241589.2140484713</v>
      </c>
      <c r="R58" s="67">
        <f>SUM(R56:R57)</f>
        <v>2241589.2140484713</v>
      </c>
      <c r="S58" s="67">
        <f>SUM(S56:S57)</f>
        <v>2241589.2140484713</v>
      </c>
      <c r="T58" s="70">
        <f t="shared" si="0"/>
        <v>0</v>
      </c>
    </row>
    <row r="59" spans="1:20" ht="15">
      <c r="A59" s="76" t="s">
        <v>60</v>
      </c>
      <c r="B59" s="77" t="s">
        <v>61</v>
      </c>
      <c r="C59" s="47" t="s">
        <v>25</v>
      </c>
      <c r="D59" s="46">
        <v>1681649</v>
      </c>
      <c r="E59" s="46">
        <v>0</v>
      </c>
      <c r="F59" s="46">
        <v>9061.25</v>
      </c>
      <c r="G59" s="46">
        <v>1672587.75</v>
      </c>
      <c r="H59" s="46">
        <v>21021</v>
      </c>
      <c r="I59" s="46">
        <f>'ANEXO III'!I59-'ANEXO III'!H59</f>
        <v>104064.87793849708</v>
      </c>
      <c r="J59" s="46">
        <f>'ANEXO III'!J59-'ANEXO III'!I59</f>
        <v>16610.673969248513</v>
      </c>
      <c r="K59" s="46">
        <f>'ANEXO III'!K59-'ANEXO III'!J59</f>
        <v>136721.26064563106</v>
      </c>
      <c r="L59" s="46">
        <f>'ANEXO III'!L59-'ANEXO III'!K59</f>
        <v>136721.26064563112</v>
      </c>
      <c r="M59" s="46">
        <f>'ANEXO III'!M59-'ANEXO III'!L59</f>
        <v>133440.38457420247</v>
      </c>
      <c r="N59" s="46">
        <f>'ANEXO III'!N59-'ANEXO III'!M59</f>
        <v>147654.68888539542</v>
      </c>
      <c r="O59" s="46">
        <f>'ANEXO III'!O59-'ANEXO III'!N59</f>
        <v>147654.68888539542</v>
      </c>
      <c r="P59" s="46">
        <f>'ANEXO III'!P59-'ANEXO III'!O59</f>
        <v>147654.68888539542</v>
      </c>
      <c r="Q59" s="46">
        <f>'ANEXO III'!Q59-'ANEXO III'!P59</f>
        <v>227014.7418568679</v>
      </c>
      <c r="R59" s="46">
        <f>'ANEXO III'!R59-'ANEXO III'!Q59</f>
        <v>227014.7418568679</v>
      </c>
      <c r="S59" s="46">
        <f>'ANEXO III'!S59-'ANEXO III'!R59</f>
        <v>227014.7418568679</v>
      </c>
      <c r="T59" s="70">
        <f t="shared" si="0"/>
        <v>0</v>
      </c>
    </row>
    <row r="60" spans="1:20" ht="15">
      <c r="A60" s="76"/>
      <c r="B60" s="77"/>
      <c r="C60" s="47" t="s">
        <v>26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f>'ANEXO III'!I60-'ANEXO III'!H60</f>
        <v>0</v>
      </c>
      <c r="J60" s="46">
        <f>'ANEXO III'!J60-'ANEXO III'!I60</f>
        <v>0</v>
      </c>
      <c r="K60" s="46">
        <f>'ANEXO III'!K60-'ANEXO III'!J60</f>
        <v>0</v>
      </c>
      <c r="L60" s="46">
        <f>'ANEXO III'!L60-'ANEXO III'!K60</f>
        <v>0</v>
      </c>
      <c r="M60" s="46">
        <f>'ANEXO III'!M60-'ANEXO III'!L60</f>
        <v>0</v>
      </c>
      <c r="N60" s="46">
        <f>'ANEXO III'!N60-'ANEXO III'!M60</f>
        <v>0</v>
      </c>
      <c r="O60" s="46">
        <f>'ANEXO III'!O60-'ANEXO III'!N60</f>
        <v>0</v>
      </c>
      <c r="P60" s="46">
        <f>'ANEXO III'!P60-'ANEXO III'!O60</f>
        <v>0</v>
      </c>
      <c r="Q60" s="46">
        <f>'ANEXO III'!Q60-'ANEXO III'!P60</f>
        <v>0</v>
      </c>
      <c r="R60" s="46">
        <f>'ANEXO III'!R60-'ANEXO III'!Q60</f>
        <v>0</v>
      </c>
      <c r="S60" s="46">
        <f>'ANEXO III'!S60-'ANEXO III'!R60</f>
        <v>0</v>
      </c>
      <c r="T60" s="70">
        <f t="shared" si="0"/>
        <v>0</v>
      </c>
    </row>
    <row r="61" spans="1:20" ht="15">
      <c r="A61" s="76"/>
      <c r="B61" s="77"/>
      <c r="C61" s="45" t="s">
        <v>27</v>
      </c>
      <c r="D61" s="67">
        <v>1681649</v>
      </c>
      <c r="E61" s="67">
        <v>0</v>
      </c>
      <c r="F61" s="67">
        <v>9061.25</v>
      </c>
      <c r="G61" s="67">
        <v>1672587.75</v>
      </c>
      <c r="H61" s="67">
        <v>21021</v>
      </c>
      <c r="I61" s="67">
        <f>SUM(I59:I60)</f>
        <v>104064.87793849708</v>
      </c>
      <c r="J61" s="67">
        <f>SUM(J59:J60)</f>
        <v>16610.673969248513</v>
      </c>
      <c r="K61" s="67">
        <f>SUM(K59:K60)</f>
        <v>136721.26064563106</v>
      </c>
      <c r="L61" s="67">
        <f>SUM(L59:L60)</f>
        <v>136721.26064563112</v>
      </c>
      <c r="M61" s="67">
        <f>SUM(M59:M60)</f>
        <v>133440.38457420247</v>
      </c>
      <c r="N61" s="67">
        <f>SUM(N59:N60)</f>
        <v>147654.68888539542</v>
      </c>
      <c r="O61" s="67">
        <f>SUM(O59:O60)</f>
        <v>147654.68888539542</v>
      </c>
      <c r="P61" s="67">
        <f>SUM(P59:P60)</f>
        <v>147654.68888539542</v>
      </c>
      <c r="Q61" s="67">
        <f>SUM(Q59:Q60)</f>
        <v>227014.7418568679</v>
      </c>
      <c r="R61" s="67">
        <f>SUM(R59:R60)</f>
        <v>227014.7418568679</v>
      </c>
      <c r="S61" s="67">
        <f>SUM(S59:S60)</f>
        <v>227014.7418568679</v>
      </c>
      <c r="T61" s="70">
        <f t="shared" si="0"/>
        <v>0</v>
      </c>
    </row>
    <row r="62" spans="1:20" ht="15">
      <c r="A62" s="76" t="s">
        <v>62</v>
      </c>
      <c r="B62" s="77" t="s">
        <v>63</v>
      </c>
      <c r="C62" s="47" t="s">
        <v>25</v>
      </c>
      <c r="D62" s="46">
        <v>25785117</v>
      </c>
      <c r="E62" s="46">
        <v>2000000</v>
      </c>
      <c r="F62" s="46">
        <v>9629056.99</v>
      </c>
      <c r="G62" s="46">
        <v>14156060.01</v>
      </c>
      <c r="H62" s="46">
        <v>3472861</v>
      </c>
      <c r="I62" s="46">
        <f>'ANEXO III'!I62-'ANEXO III'!H62</f>
        <v>3610000</v>
      </c>
      <c r="J62" s="46">
        <f>'ANEXO III'!J62-'ANEXO III'!I62</f>
        <v>4472626.411545478</v>
      </c>
      <c r="K62" s="46">
        <f>'ANEXO III'!K62-'ANEXO III'!J62</f>
        <v>375778.67080552503</v>
      </c>
      <c r="L62" s="46">
        <f>'ANEXO III'!L62-'ANEXO III'!K62</f>
        <v>375778.67080552503</v>
      </c>
      <c r="M62" s="46">
        <f>'ANEXO III'!M62-'ANEXO III'!L62</f>
        <v>375474.4691983834</v>
      </c>
      <c r="N62" s="46">
        <f>'ANEXO III'!N62-'ANEXO III'!M62</f>
        <v>271848.19905031286</v>
      </c>
      <c r="O62" s="46">
        <f>'ANEXO III'!O62-'ANEXO III'!N62</f>
        <v>271848.19905031286</v>
      </c>
      <c r="P62" s="46">
        <f>'ANEXO III'!P62-'ANEXO III'!O62</f>
        <v>271848.19905031286</v>
      </c>
      <c r="Q62" s="46">
        <f>'ANEXO III'!Q62-'ANEXO III'!P62</f>
        <v>238173.39683138207</v>
      </c>
      <c r="R62" s="46">
        <f>'ANEXO III'!R62-'ANEXO III'!Q62</f>
        <v>209910.39683138207</v>
      </c>
      <c r="S62" s="46">
        <f>'ANEXO III'!S62-'ANEXO III'!R62</f>
        <v>209912.39683138207</v>
      </c>
      <c r="T62" s="70">
        <f t="shared" si="0"/>
        <v>0</v>
      </c>
    </row>
    <row r="63" spans="1:20" ht="15">
      <c r="A63" s="76"/>
      <c r="B63" s="77"/>
      <c r="C63" s="47" t="s">
        <v>26</v>
      </c>
      <c r="D63" s="46">
        <v>0</v>
      </c>
      <c r="E63" s="46">
        <v>0</v>
      </c>
      <c r="F63" s="46">
        <v>4027020.71</v>
      </c>
      <c r="G63" s="46">
        <v>0</v>
      </c>
      <c r="H63" s="46">
        <v>0</v>
      </c>
      <c r="I63" s="46">
        <f>'ANEXO III'!I63-'ANEXO III'!H63</f>
        <v>0</v>
      </c>
      <c r="J63" s="46">
        <f>'ANEXO III'!J63-'ANEXO III'!I63</f>
        <v>0</v>
      </c>
      <c r="K63" s="46">
        <f>'ANEXO III'!K63-'ANEXO III'!J63</f>
        <v>0</v>
      </c>
      <c r="L63" s="46">
        <f>'ANEXO III'!L63-'ANEXO III'!K63</f>
        <v>0</v>
      </c>
      <c r="M63" s="46">
        <f>'ANEXO III'!M63-'ANEXO III'!L63</f>
        <v>0</v>
      </c>
      <c r="N63" s="46">
        <f>'ANEXO III'!N63-'ANEXO III'!M63</f>
        <v>0</v>
      </c>
      <c r="O63" s="46">
        <f>'ANEXO III'!O63-'ANEXO III'!N63</f>
        <v>0</v>
      </c>
      <c r="P63" s="46">
        <f>'ANEXO III'!P63-'ANEXO III'!O63</f>
        <v>0</v>
      </c>
      <c r="Q63" s="46">
        <f>'ANEXO III'!Q63-'ANEXO III'!P63</f>
        <v>0</v>
      </c>
      <c r="R63" s="46">
        <f>'ANEXO III'!R63-'ANEXO III'!Q63</f>
        <v>0</v>
      </c>
      <c r="S63" s="46">
        <f>'ANEXO III'!S63-'ANEXO III'!R63</f>
        <v>0</v>
      </c>
      <c r="T63" s="70">
        <f t="shared" si="0"/>
        <v>0</v>
      </c>
    </row>
    <row r="64" spans="1:20" ht="15">
      <c r="A64" s="76"/>
      <c r="B64" s="77"/>
      <c r="C64" s="45" t="s">
        <v>27</v>
      </c>
      <c r="D64" s="67">
        <v>25785117</v>
      </c>
      <c r="E64" s="67">
        <v>2000000</v>
      </c>
      <c r="F64" s="67">
        <v>13656077.7</v>
      </c>
      <c r="G64" s="67">
        <v>14156060.01</v>
      </c>
      <c r="H64" s="67">
        <v>3472861</v>
      </c>
      <c r="I64" s="67">
        <f>SUM(I62:I63)</f>
        <v>3610000</v>
      </c>
      <c r="J64" s="67">
        <f>SUM(J62:J63)</f>
        <v>4472626.411545478</v>
      </c>
      <c r="K64" s="67">
        <f>SUM(K62:K63)</f>
        <v>375778.67080552503</v>
      </c>
      <c r="L64" s="67">
        <f>SUM(L62:L63)</f>
        <v>375778.67080552503</v>
      </c>
      <c r="M64" s="67">
        <f>SUM(M62:M63)</f>
        <v>375474.4691983834</v>
      </c>
      <c r="N64" s="67">
        <f>SUM(N62:N63)</f>
        <v>271848.19905031286</v>
      </c>
      <c r="O64" s="67">
        <f>SUM(O62:O63)</f>
        <v>271848.19905031286</v>
      </c>
      <c r="P64" s="67">
        <f>SUM(P62:P63)</f>
        <v>271848.19905031286</v>
      </c>
      <c r="Q64" s="67">
        <f>SUM(Q62:Q63)</f>
        <v>238173.39683138207</v>
      </c>
      <c r="R64" s="67">
        <f>SUM(R62:R63)</f>
        <v>209910.39683138207</v>
      </c>
      <c r="S64" s="67">
        <f>SUM(S62:S63)</f>
        <v>209912.39683138207</v>
      </c>
      <c r="T64" s="70">
        <f t="shared" si="0"/>
        <v>0</v>
      </c>
    </row>
    <row r="65" spans="1:20" ht="15">
      <c r="A65" s="76" t="s">
        <v>64</v>
      </c>
      <c r="B65" s="77" t="s">
        <v>65</v>
      </c>
      <c r="C65" s="47" t="s">
        <v>25</v>
      </c>
      <c r="D65" s="46">
        <v>70807574</v>
      </c>
      <c r="E65" s="46">
        <v>44688102</v>
      </c>
      <c r="F65" s="46">
        <v>2382738.93</v>
      </c>
      <c r="G65" s="46">
        <v>23736733.07</v>
      </c>
      <c r="H65" s="46">
        <v>887585.75</v>
      </c>
      <c r="I65" s="46">
        <f>'ANEXO III'!I65-'ANEXO III'!H65</f>
        <v>887585.7442625326</v>
      </c>
      <c r="J65" s="46">
        <f>'ANEXO III'!J65-'ANEXO III'!I65</f>
        <v>117326.07963126642</v>
      </c>
      <c r="K65" s="46">
        <f>'ANEXO III'!K65-'ANEXO III'!J65</f>
        <v>1960030.8348754314</v>
      </c>
      <c r="L65" s="46">
        <f>'ANEXO III'!L65-'ANEXO III'!K65</f>
        <v>1960030.8348754318</v>
      </c>
      <c r="M65" s="46">
        <f>'ANEXO III'!M65-'ANEXO III'!L65</f>
        <v>1905012.2871968597</v>
      </c>
      <c r="N65" s="46">
        <f>'ANEXO III'!N65-'ANEXO III'!M65</f>
        <v>2106736.3206357844</v>
      </c>
      <c r="O65" s="46">
        <f>'ANEXO III'!O65-'ANEXO III'!N65</f>
        <v>2106736.3206357844</v>
      </c>
      <c r="P65" s="46">
        <f>'ANEXO III'!P65-'ANEXO III'!O65</f>
        <v>2106736.3206357844</v>
      </c>
      <c r="Q65" s="46">
        <f>'ANEXO III'!Q65-'ANEXO III'!P65</f>
        <v>3232984.192417044</v>
      </c>
      <c r="R65" s="46">
        <f>'ANEXO III'!R65-'ANEXO III'!Q65</f>
        <v>3232984.192417044</v>
      </c>
      <c r="S65" s="46">
        <f>'ANEXO III'!S65-'ANEXO III'!R65</f>
        <v>3232984.192417044</v>
      </c>
      <c r="T65" s="70">
        <f t="shared" si="0"/>
        <v>0</v>
      </c>
    </row>
    <row r="66" spans="1:20" ht="15">
      <c r="A66" s="76"/>
      <c r="B66" s="77"/>
      <c r="C66" s="47" t="s">
        <v>26</v>
      </c>
      <c r="D66" s="46">
        <v>10646292</v>
      </c>
      <c r="E66" s="46">
        <v>0</v>
      </c>
      <c r="F66" s="46">
        <v>251549.28</v>
      </c>
      <c r="G66" s="46">
        <v>10394742.72</v>
      </c>
      <c r="H66" s="46">
        <v>0</v>
      </c>
      <c r="I66" s="46">
        <f>'ANEXO III'!I66-'ANEXO III'!H66</f>
        <v>777379.5539731779</v>
      </c>
      <c r="J66" s="46">
        <f>'ANEXO III'!J66-'ANEXO III'!I66</f>
        <v>1159643.776986589</v>
      </c>
      <c r="K66" s="46">
        <f>'ANEXO III'!K66-'ANEXO III'!J66</f>
        <v>735106.3579632335</v>
      </c>
      <c r="L66" s="46">
        <f>'ANEXO III'!L66-'ANEXO III'!K66</f>
        <v>735106.3579632337</v>
      </c>
      <c r="M66" s="46">
        <f>'ANEXO III'!M66-'ANEXO III'!L66</f>
        <v>735106.3579632337</v>
      </c>
      <c r="N66" s="46">
        <f>'ANEXO III'!N66-'ANEXO III'!M66</f>
        <v>816064.9436420035</v>
      </c>
      <c r="O66" s="46">
        <f>'ANEXO III'!O66-'ANEXO III'!N66</f>
        <v>816064.9436420035</v>
      </c>
      <c r="P66" s="46">
        <f>'ANEXO III'!P66-'ANEXO III'!O66</f>
        <v>816064.9436420035</v>
      </c>
      <c r="Q66" s="46">
        <f>'ANEXO III'!Q66-'ANEXO III'!P66</f>
        <v>1268068.1614081739</v>
      </c>
      <c r="R66" s="46">
        <f>'ANEXO III'!R66-'ANEXO III'!Q66</f>
        <v>1268068.1614081739</v>
      </c>
      <c r="S66" s="46">
        <f>'ANEXO III'!S66-'ANEXO III'!R66</f>
        <v>1268069.1614081748</v>
      </c>
      <c r="T66" s="70">
        <f t="shared" si="0"/>
        <v>0</v>
      </c>
    </row>
    <row r="67" spans="1:20" ht="15">
      <c r="A67" s="76"/>
      <c r="B67" s="77"/>
      <c r="C67" s="45" t="s">
        <v>27</v>
      </c>
      <c r="D67" s="67">
        <v>81453866</v>
      </c>
      <c r="E67" s="67">
        <v>44688102</v>
      </c>
      <c r="F67" s="67">
        <v>2634288.21</v>
      </c>
      <c r="G67" s="67">
        <v>34131475.79</v>
      </c>
      <c r="H67" s="67">
        <v>887585.75</v>
      </c>
      <c r="I67" s="67">
        <f>SUM(I65:I66)</f>
        <v>1664965.2982357105</v>
      </c>
      <c r="J67" s="67">
        <f>SUM(J65:J66)</f>
        <v>1276969.8566178554</v>
      </c>
      <c r="K67" s="67">
        <f>SUM(K65:K66)</f>
        <v>2695137.192838665</v>
      </c>
      <c r="L67" s="67">
        <f>SUM(L65:L66)</f>
        <v>2695137.1928386656</v>
      </c>
      <c r="M67" s="67">
        <f>SUM(M65:M66)</f>
        <v>2640118.6451600934</v>
      </c>
      <c r="N67" s="67">
        <f>SUM(N65:N66)</f>
        <v>2922801.264277788</v>
      </c>
      <c r="O67" s="67">
        <f>SUM(O65:O66)</f>
        <v>2922801.264277788</v>
      </c>
      <c r="P67" s="67">
        <f>SUM(P65:P66)</f>
        <v>2922801.264277788</v>
      </c>
      <c r="Q67" s="67">
        <f>SUM(Q65:Q66)</f>
        <v>4501052.353825218</v>
      </c>
      <c r="R67" s="67">
        <f>SUM(R65:R66)</f>
        <v>4501052.353825218</v>
      </c>
      <c r="S67" s="67">
        <f>SUM(S65:S66)</f>
        <v>4501053.353825219</v>
      </c>
      <c r="T67" s="70">
        <f t="shared" si="0"/>
        <v>0</v>
      </c>
    </row>
    <row r="68" spans="1:20" ht="15">
      <c r="A68" s="76" t="s">
        <v>66</v>
      </c>
      <c r="B68" s="77" t="s">
        <v>67</v>
      </c>
      <c r="C68" s="47" t="s">
        <v>25</v>
      </c>
      <c r="D68" s="46">
        <v>681915336</v>
      </c>
      <c r="E68" s="46">
        <v>17134951</v>
      </c>
      <c r="F68" s="46">
        <v>118954827.60999998</v>
      </c>
      <c r="G68" s="46">
        <v>545825557.39</v>
      </c>
      <c r="H68" s="46">
        <v>872255</v>
      </c>
      <c r="I68" s="46">
        <f>'ANEXO III'!I68-'ANEXO III'!H68</f>
        <v>14947767.176652715</v>
      </c>
      <c r="J68" s="46">
        <f>'ANEXO III'!J68-'ANEXO III'!I68</f>
        <v>19972570.220826365</v>
      </c>
      <c r="K68" s="46">
        <f>'ANEXO III'!K68-'ANEXO III'!J68</f>
        <v>42191747.87534166</v>
      </c>
      <c r="L68" s="46">
        <f>'ANEXO III'!L68-'ANEXO III'!K68</f>
        <v>42191747.87534167</v>
      </c>
      <c r="M68" s="46">
        <f>'ANEXO III'!M68-'ANEXO III'!L68</f>
        <v>42160502.099091664</v>
      </c>
      <c r="N68" s="46">
        <f>'ANEXO III'!N68-'ANEXO III'!M68</f>
        <v>49799140.98280221</v>
      </c>
      <c r="O68" s="46">
        <f>'ANEXO III'!O68-'ANEXO III'!N68</f>
        <v>49799140.98280221</v>
      </c>
      <c r="P68" s="46">
        <f>'ANEXO III'!P68-'ANEXO III'!O68</f>
        <v>49799140.98280221</v>
      </c>
      <c r="Q68" s="46">
        <f>'ANEXO III'!Q68-'ANEXO III'!P68</f>
        <v>77697181.39811313</v>
      </c>
      <c r="R68" s="46">
        <f>'ANEXO III'!R68-'ANEXO III'!Q68</f>
        <v>77697181.39811313</v>
      </c>
      <c r="S68" s="46">
        <f>'ANEXO III'!S68-'ANEXO III'!R68</f>
        <v>78697181.39811313</v>
      </c>
      <c r="T68" s="70">
        <f t="shared" si="0"/>
        <v>0</v>
      </c>
    </row>
    <row r="69" spans="1:20" ht="15">
      <c r="A69" s="76"/>
      <c r="B69" s="77"/>
      <c r="C69" s="47" t="s">
        <v>26</v>
      </c>
      <c r="D69" s="46">
        <v>894190292</v>
      </c>
      <c r="E69" s="46">
        <v>132642604</v>
      </c>
      <c r="F69" s="46">
        <v>47352769.870000005</v>
      </c>
      <c r="G69" s="46">
        <v>714194918.13</v>
      </c>
      <c r="H69" s="46">
        <v>0</v>
      </c>
      <c r="I69" s="46">
        <f>'ANEXO III'!I69-'ANEXO III'!H69</f>
        <v>52439450.1516011</v>
      </c>
      <c r="J69" s="46">
        <f>'ANEXO III'!J69-'ANEXO III'!I69</f>
        <v>43199639.075800546</v>
      </c>
      <c r="K69" s="46">
        <f>'ANEXO III'!K69-'ANEXO III'!J69</f>
        <v>53762062.04189983</v>
      </c>
      <c r="L69" s="46">
        <f>'ANEXO III'!L69-'ANEXO III'!K69</f>
        <v>53762062.04189986</v>
      </c>
      <c r="M69" s="46">
        <f>'ANEXO III'!M69-'ANEXO III'!L69</f>
        <v>53762062.04189986</v>
      </c>
      <c r="N69" s="46">
        <f>'ANEXO III'!N69-'ANEXO III'!M69</f>
        <v>59682993.896734655</v>
      </c>
      <c r="O69" s="46">
        <f>'ANEXO III'!O69-'ANEXO III'!N69</f>
        <v>59682993.896734655</v>
      </c>
      <c r="P69" s="46">
        <f>'ANEXO III'!P69-'ANEXO III'!O69</f>
        <v>59682993.896734655</v>
      </c>
      <c r="Q69" s="46">
        <f>'ANEXO III'!Q69-'ANEXO III'!P69</f>
        <v>92740220.69556499</v>
      </c>
      <c r="R69" s="46">
        <f>'ANEXO III'!R69-'ANEXO III'!Q69</f>
        <v>92740220.69556499</v>
      </c>
      <c r="S69" s="46">
        <f>'ANEXO III'!S69-'ANEXO III'!R69</f>
        <v>92740219.69556499</v>
      </c>
      <c r="T69" s="70">
        <f t="shared" si="0"/>
        <v>0</v>
      </c>
    </row>
    <row r="70" spans="1:20" ht="15">
      <c r="A70" s="76"/>
      <c r="B70" s="77"/>
      <c r="C70" s="45" t="s">
        <v>27</v>
      </c>
      <c r="D70" s="67">
        <v>1576105628</v>
      </c>
      <c r="E70" s="67">
        <v>149777555</v>
      </c>
      <c r="F70" s="67">
        <v>166307597.48</v>
      </c>
      <c r="G70" s="67">
        <v>1260020475.52</v>
      </c>
      <c r="H70" s="67">
        <v>872255</v>
      </c>
      <c r="I70" s="67">
        <f>SUM(I68:I69)</f>
        <v>67387217.3282538</v>
      </c>
      <c r="J70" s="67">
        <f>SUM(J68:J69)</f>
        <v>63172209.29662691</v>
      </c>
      <c r="K70" s="67">
        <f>SUM(K68:K69)</f>
        <v>95953809.91724148</v>
      </c>
      <c r="L70" s="67">
        <f>SUM(L68:L69)</f>
        <v>95953809.91724153</v>
      </c>
      <c r="M70" s="67">
        <f>SUM(M68:M69)</f>
        <v>95922564.14099152</v>
      </c>
      <c r="N70" s="67">
        <f>SUM(N68:N69)</f>
        <v>109482134.87953687</v>
      </c>
      <c r="O70" s="67">
        <f>SUM(O68:O69)</f>
        <v>109482134.87953687</v>
      </c>
      <c r="P70" s="67">
        <f>SUM(P68:P69)</f>
        <v>109482134.87953687</v>
      </c>
      <c r="Q70" s="67">
        <f>SUM(Q68:Q69)</f>
        <v>170437402.09367812</v>
      </c>
      <c r="R70" s="67">
        <f>SUM(R68:R69)</f>
        <v>170437402.09367812</v>
      </c>
      <c r="S70" s="67">
        <f>SUM(S68:S69)</f>
        <v>171437401.09367812</v>
      </c>
      <c r="T70" s="70">
        <f t="shared" si="0"/>
        <v>0</v>
      </c>
    </row>
    <row r="71" spans="1:20" ht="15">
      <c r="A71" s="76" t="s">
        <v>68</v>
      </c>
      <c r="B71" s="77" t="s">
        <v>69</v>
      </c>
      <c r="C71" s="47" t="s">
        <v>25</v>
      </c>
      <c r="D71" s="46">
        <v>61346845</v>
      </c>
      <c r="E71" s="46">
        <v>30000</v>
      </c>
      <c r="F71" s="46">
        <v>3120333.45</v>
      </c>
      <c r="G71" s="46">
        <v>58196511.55</v>
      </c>
      <c r="H71" s="46">
        <v>766461</v>
      </c>
      <c r="I71" s="46">
        <f>'ANEXO III'!I71-'ANEXO III'!H71</f>
        <v>1585813.9345674897</v>
      </c>
      <c r="J71" s="46">
        <f>'ANEXO III'!J71-'ANEXO III'!I71</f>
        <v>2035331.5072837453</v>
      </c>
      <c r="K71" s="46">
        <f>'ANEXO III'!K71-'ANEXO III'!J71</f>
        <v>5014224.069758275</v>
      </c>
      <c r="L71" s="46">
        <f>'ANEXO III'!L71-'ANEXO III'!K71</f>
        <v>5014224.069758274</v>
      </c>
      <c r="M71" s="46">
        <f>'ANEXO III'!M71-'ANEXO III'!L71</f>
        <v>5004166.501186848</v>
      </c>
      <c r="N71" s="46">
        <f>'ANEXO III'!N71-'ANEXO III'!M71</f>
        <v>4998743.198296785</v>
      </c>
      <c r="O71" s="46">
        <f>'ANEXO III'!O71-'ANEXO III'!N71</f>
        <v>4998743.198296785</v>
      </c>
      <c r="P71" s="46">
        <f>'ANEXO III'!P71-'ANEXO III'!O71</f>
        <v>4998743.198296785</v>
      </c>
      <c r="Q71" s="46">
        <f>'ANEXO III'!Q71-'ANEXO III'!P71</f>
        <v>7760020.2908516675</v>
      </c>
      <c r="R71" s="46">
        <f>'ANEXO III'!R71-'ANEXO III'!Q71</f>
        <v>7760020.2908516675</v>
      </c>
      <c r="S71" s="46">
        <f>'ANEXO III'!S71-'ANEXO III'!R71</f>
        <v>8260020.2908516675</v>
      </c>
      <c r="T71" s="70">
        <f t="shared" si="0"/>
        <v>0</v>
      </c>
    </row>
    <row r="72" spans="1:20" ht="15">
      <c r="A72" s="76"/>
      <c r="B72" s="77"/>
      <c r="C72" s="47" t="s">
        <v>26</v>
      </c>
      <c r="D72" s="46">
        <v>0</v>
      </c>
      <c r="E72" s="46">
        <v>0</v>
      </c>
      <c r="F72" s="46">
        <v>123604.72</v>
      </c>
      <c r="G72" s="46">
        <v>0</v>
      </c>
      <c r="H72" s="46">
        <v>0</v>
      </c>
      <c r="I72" s="46">
        <f>'ANEXO III'!I72-'ANEXO III'!H72</f>
        <v>0</v>
      </c>
      <c r="J72" s="46">
        <f>'ANEXO III'!J72-'ANEXO III'!I72</f>
        <v>0</v>
      </c>
      <c r="K72" s="46">
        <f>'ANEXO III'!K72-'ANEXO III'!J72</f>
        <v>0</v>
      </c>
      <c r="L72" s="46">
        <f>'ANEXO III'!L72-'ANEXO III'!K72</f>
        <v>0</v>
      </c>
      <c r="M72" s="46">
        <f>'ANEXO III'!M72-'ANEXO III'!L72</f>
        <v>0</v>
      </c>
      <c r="N72" s="46">
        <f>'ANEXO III'!N72-'ANEXO III'!M72</f>
        <v>0</v>
      </c>
      <c r="O72" s="46">
        <f>'ANEXO III'!O72-'ANEXO III'!N72</f>
        <v>0</v>
      </c>
      <c r="P72" s="46">
        <f>'ANEXO III'!P72-'ANEXO III'!O72</f>
        <v>0</v>
      </c>
      <c r="Q72" s="46">
        <f>'ANEXO III'!Q72-'ANEXO III'!P72</f>
        <v>0</v>
      </c>
      <c r="R72" s="46">
        <f>'ANEXO III'!R72-'ANEXO III'!Q72</f>
        <v>0</v>
      </c>
      <c r="S72" s="46">
        <f>'ANEXO III'!S72-'ANEXO III'!R72</f>
        <v>0</v>
      </c>
      <c r="T72" s="70">
        <f t="shared" si="0"/>
        <v>0</v>
      </c>
    </row>
    <row r="73" spans="1:20" ht="15">
      <c r="A73" s="76"/>
      <c r="B73" s="77"/>
      <c r="C73" s="45" t="s">
        <v>27</v>
      </c>
      <c r="D73" s="67">
        <v>61346845</v>
      </c>
      <c r="E73" s="67">
        <v>30000</v>
      </c>
      <c r="F73" s="67">
        <v>3243938.1700000004</v>
      </c>
      <c r="G73" s="67">
        <v>58196511.55</v>
      </c>
      <c r="H73" s="67">
        <v>766461</v>
      </c>
      <c r="I73" s="67">
        <f>SUM(I71:I72)</f>
        <v>1585813.9345674897</v>
      </c>
      <c r="J73" s="67">
        <f>SUM(J71:J72)</f>
        <v>2035331.5072837453</v>
      </c>
      <c r="K73" s="67">
        <f>SUM(K71:K72)</f>
        <v>5014224.069758275</v>
      </c>
      <c r="L73" s="67">
        <f>SUM(L71:L72)</f>
        <v>5014224.069758274</v>
      </c>
      <c r="M73" s="67">
        <f>SUM(M71:M72)</f>
        <v>5004166.501186848</v>
      </c>
      <c r="N73" s="67">
        <f>SUM(N71:N72)</f>
        <v>4998743.198296785</v>
      </c>
      <c r="O73" s="67">
        <f>SUM(O71:O72)</f>
        <v>4998743.198296785</v>
      </c>
      <c r="P73" s="67">
        <f>SUM(P71:P72)</f>
        <v>4998743.198296785</v>
      </c>
      <c r="Q73" s="67">
        <f>SUM(Q71:Q72)</f>
        <v>7760020.2908516675</v>
      </c>
      <c r="R73" s="67">
        <f>SUM(R71:R72)</f>
        <v>7760020.2908516675</v>
      </c>
      <c r="S73" s="67">
        <f>SUM(S71:S72)</f>
        <v>8260020.2908516675</v>
      </c>
      <c r="T73" s="70">
        <f aca="true" t="shared" si="2" ref="T73:T136">SUM(H73:S73)-G73</f>
        <v>0</v>
      </c>
    </row>
    <row r="74" spans="1:20" ht="15">
      <c r="A74" s="76" t="s">
        <v>70</v>
      </c>
      <c r="B74" s="77" t="s">
        <v>71</v>
      </c>
      <c r="C74" s="47" t="s">
        <v>25</v>
      </c>
      <c r="D74" s="46">
        <v>14496046</v>
      </c>
      <c r="E74" s="46">
        <v>611685</v>
      </c>
      <c r="F74" s="46">
        <v>156.54</v>
      </c>
      <c r="G74" s="46">
        <v>13884204.46</v>
      </c>
      <c r="H74" s="46">
        <v>176783</v>
      </c>
      <c r="I74" s="46">
        <f>'ANEXO III'!I74-'ANEXO III'!H74</f>
        <v>880872.5445846997</v>
      </c>
      <c r="J74" s="46">
        <f>'ANEXO III'!J74-'ANEXO III'!I74</f>
        <v>-247512.94020764995</v>
      </c>
      <c r="K74" s="46">
        <f>'ANEXO III'!K74-'ANEXO III'!J74</f>
        <v>1198252.1624367367</v>
      </c>
      <c r="L74" s="46">
        <f>'ANEXO III'!L74-'ANEXO III'!K74</f>
        <v>1198252.162436737</v>
      </c>
      <c r="M74" s="46">
        <f>'ANEXO III'!M74-'ANEXO III'!L74</f>
        <v>1142799.2544010226</v>
      </c>
      <c r="N74" s="46">
        <f>'ANEXO III'!N74-'ANEXO III'!M74</f>
        <v>1260515.338507492</v>
      </c>
      <c r="O74" s="46">
        <f>'ANEXO III'!O74-'ANEXO III'!N74</f>
        <v>1260515.338507492</v>
      </c>
      <c r="P74" s="46">
        <f>'ANEXO III'!P74-'ANEXO III'!O74</f>
        <v>1260515.338507492</v>
      </c>
      <c r="Q74" s="46">
        <f>'ANEXO III'!Q74-'ANEXO III'!P74</f>
        <v>1917737.4202753268</v>
      </c>
      <c r="R74" s="46">
        <f>'ANEXO III'!R74-'ANEXO III'!Q74</f>
        <v>1917737.4202753268</v>
      </c>
      <c r="S74" s="46">
        <f>'ANEXO III'!S74-'ANEXO III'!R74</f>
        <v>1917737.4202753268</v>
      </c>
      <c r="T74" s="70">
        <f t="shared" si="2"/>
        <v>0</v>
      </c>
    </row>
    <row r="75" spans="1:20" ht="15">
      <c r="A75" s="76"/>
      <c r="B75" s="77"/>
      <c r="C75" s="47" t="s">
        <v>26</v>
      </c>
      <c r="D75" s="46">
        <v>208973</v>
      </c>
      <c r="E75" s="46">
        <v>0</v>
      </c>
      <c r="F75" s="46">
        <v>0</v>
      </c>
      <c r="G75" s="46">
        <v>208973</v>
      </c>
      <c r="H75" s="46">
        <v>0</v>
      </c>
      <c r="I75" s="46">
        <f>'ANEXO III'!I75-'ANEXO III'!H75</f>
        <v>15628.221102564903</v>
      </c>
      <c r="J75" s="46">
        <f>'ANEXO III'!J75-'ANEXO III'!I75</f>
        <v>7814.110551282452</v>
      </c>
      <c r="K75" s="46">
        <f>'ANEXO III'!K75-'ANEXO III'!J75</f>
        <v>16125.482683101061</v>
      </c>
      <c r="L75" s="46">
        <f>'ANEXO III'!L75-'ANEXO III'!K75</f>
        <v>16125.482683101058</v>
      </c>
      <c r="M75" s="46">
        <f>'ANEXO III'!M75-'ANEXO III'!L75</f>
        <v>16125.482683101058</v>
      </c>
      <c r="N75" s="46">
        <f>'ANEXO III'!N75-'ANEXO III'!M75</f>
        <v>17901.41689930162</v>
      </c>
      <c r="O75" s="46">
        <f>'ANEXO III'!O75-'ANEXO III'!N75</f>
        <v>17901.41689930162</v>
      </c>
      <c r="P75" s="46">
        <f>'ANEXO III'!P75-'ANEXO III'!O75</f>
        <v>17901.41689930162</v>
      </c>
      <c r="Q75" s="46">
        <f>'ANEXO III'!Q75-'ANEXO III'!P75</f>
        <v>27816.656532981535</v>
      </c>
      <c r="R75" s="46">
        <f>'ANEXO III'!R75-'ANEXO III'!Q75</f>
        <v>27816.65653298155</v>
      </c>
      <c r="S75" s="46">
        <f>'ANEXO III'!S75-'ANEXO III'!R75</f>
        <v>27816.65653298155</v>
      </c>
      <c r="T75" s="70">
        <f t="shared" si="2"/>
        <v>0</v>
      </c>
    </row>
    <row r="76" spans="1:20" ht="15">
      <c r="A76" s="76"/>
      <c r="B76" s="77"/>
      <c r="C76" s="45" t="s">
        <v>27</v>
      </c>
      <c r="D76" s="67">
        <v>14705019</v>
      </c>
      <c r="E76" s="67">
        <v>611685</v>
      </c>
      <c r="F76" s="67">
        <v>156.54</v>
      </c>
      <c r="G76" s="67">
        <v>14093177.46</v>
      </c>
      <c r="H76" s="67">
        <v>176783</v>
      </c>
      <c r="I76" s="67">
        <f>SUM(I74:I75)</f>
        <v>896500.7656872646</v>
      </c>
      <c r="J76" s="67">
        <f>SUM(J74:J75)</f>
        <v>-239698.8296563675</v>
      </c>
      <c r="K76" s="67">
        <f>SUM(K74:K75)</f>
        <v>1214377.6451198377</v>
      </c>
      <c r="L76" s="67">
        <f>SUM(L74:L75)</f>
        <v>1214377.645119838</v>
      </c>
      <c r="M76" s="67">
        <f>SUM(M74:M75)</f>
        <v>1158924.7370841235</v>
      </c>
      <c r="N76" s="67">
        <f>SUM(N74:N75)</f>
        <v>1278416.7554067937</v>
      </c>
      <c r="O76" s="67">
        <f>SUM(O74:O75)</f>
        <v>1278416.7554067937</v>
      </c>
      <c r="P76" s="67">
        <f>SUM(P74:P75)</f>
        <v>1278416.7554067937</v>
      </c>
      <c r="Q76" s="67">
        <f>SUM(Q74:Q75)</f>
        <v>1945554.0768083083</v>
      </c>
      <c r="R76" s="67">
        <f>SUM(R74:R75)</f>
        <v>1945554.0768083083</v>
      </c>
      <c r="S76" s="67">
        <f>SUM(S74:S75)</f>
        <v>1945554.0768083083</v>
      </c>
      <c r="T76" s="70">
        <f t="shared" si="2"/>
        <v>0</v>
      </c>
    </row>
    <row r="77" spans="1:20" ht="15">
      <c r="A77" s="76" t="s">
        <v>72</v>
      </c>
      <c r="B77" s="77" t="s">
        <v>73</v>
      </c>
      <c r="C77" s="47" t="s">
        <v>25</v>
      </c>
      <c r="D77" s="46">
        <v>29985824</v>
      </c>
      <c r="E77" s="46">
        <v>18000000</v>
      </c>
      <c r="F77" s="46">
        <v>76401.46</v>
      </c>
      <c r="G77" s="46">
        <v>11909422.54</v>
      </c>
      <c r="H77" s="46">
        <v>149823</v>
      </c>
      <c r="I77" s="46">
        <f>'ANEXO III'!I77-'ANEXO III'!H77</f>
        <v>740833.1549051318</v>
      </c>
      <c r="J77" s="46">
        <f>'ANEXO III'!J77-'ANEXO III'!I77</f>
        <v>-138123.87754743418</v>
      </c>
      <c r="K77" s="46">
        <f>'ANEXO III'!K77-'ANEXO III'!J77</f>
        <v>1016237.2068793861</v>
      </c>
      <c r="L77" s="46">
        <f>'ANEXO III'!L77-'ANEXO III'!K77</f>
        <v>1016237.2068793862</v>
      </c>
      <c r="M77" s="46">
        <f>'ANEXO III'!M77-'ANEXO III'!L77</f>
        <v>974562.0672365287</v>
      </c>
      <c r="N77" s="46">
        <f>'ANEXO III'!N77-'ANEXO III'!M77</f>
        <v>1075772.9939302932</v>
      </c>
      <c r="O77" s="46">
        <f>'ANEXO III'!O77-'ANEXO III'!N77</f>
        <v>1075772.9939302932</v>
      </c>
      <c r="P77" s="46">
        <f>'ANEXO III'!P77-'ANEXO III'!O77</f>
        <v>1075772.9939302932</v>
      </c>
      <c r="Q77" s="46">
        <f>'ANEXO III'!Q77-'ANEXO III'!P77</f>
        <v>1640844.9332853742</v>
      </c>
      <c r="R77" s="46">
        <f>'ANEXO III'!R77-'ANEXO III'!Q77</f>
        <v>1640844.9332853742</v>
      </c>
      <c r="S77" s="46">
        <f>'ANEXO III'!S77-'ANEXO III'!R77</f>
        <v>1640844.9332853742</v>
      </c>
      <c r="T77" s="70">
        <f t="shared" si="2"/>
        <v>0</v>
      </c>
    </row>
    <row r="78" spans="1:20" ht="15">
      <c r="A78" s="76"/>
      <c r="B78" s="77"/>
      <c r="C78" s="47" t="s">
        <v>26</v>
      </c>
      <c r="D78" s="46">
        <v>4560770</v>
      </c>
      <c r="E78" s="46">
        <v>0</v>
      </c>
      <c r="F78" s="46">
        <v>8400.88</v>
      </c>
      <c r="G78" s="46">
        <v>4552369.12</v>
      </c>
      <c r="H78" s="46">
        <v>0</v>
      </c>
      <c r="I78" s="46">
        <f>'ANEXO III'!I78-'ANEXO III'!H78</f>
        <v>340452.7434063196</v>
      </c>
      <c r="J78" s="46">
        <f>'ANEXO III'!J78-'ANEXO III'!I78</f>
        <v>170226.37170315976</v>
      </c>
      <c r="K78" s="46">
        <f>'ANEXO III'!K78-'ANEXO III'!J78</f>
        <v>351285.3306965207</v>
      </c>
      <c r="L78" s="46">
        <f>'ANEXO III'!L78-'ANEXO III'!K78</f>
        <v>351285.33069652074</v>
      </c>
      <c r="M78" s="46">
        <f>'ANEXO III'!M78-'ANEXO III'!L78</f>
        <v>351285.3306965206</v>
      </c>
      <c r="N78" s="46">
        <f>'ANEXO III'!N78-'ANEXO III'!M78</f>
        <v>389973.1424472388</v>
      </c>
      <c r="O78" s="46">
        <f>'ANEXO III'!O78-'ANEXO III'!N78</f>
        <v>389973.14244723856</v>
      </c>
      <c r="P78" s="46">
        <f>'ANEXO III'!P78-'ANEXO III'!O78</f>
        <v>389973.1424472388</v>
      </c>
      <c r="Q78" s="46">
        <f>'ANEXO III'!Q78-'ANEXO III'!P78</f>
        <v>605971.5284864143</v>
      </c>
      <c r="R78" s="46">
        <f>'ANEXO III'!R78-'ANEXO III'!Q78</f>
        <v>605971.5284864143</v>
      </c>
      <c r="S78" s="46">
        <f>'ANEXO III'!S78-'ANEXO III'!R78</f>
        <v>605971.5284864139</v>
      </c>
      <c r="T78" s="70">
        <f t="shared" si="2"/>
        <v>0</v>
      </c>
    </row>
    <row r="79" spans="1:20" ht="15">
      <c r="A79" s="76"/>
      <c r="B79" s="77"/>
      <c r="C79" s="45" t="s">
        <v>27</v>
      </c>
      <c r="D79" s="67">
        <v>34546594</v>
      </c>
      <c r="E79" s="67">
        <v>18000000</v>
      </c>
      <c r="F79" s="67">
        <v>84802.34000000001</v>
      </c>
      <c r="G79" s="67">
        <v>16461791.66</v>
      </c>
      <c r="H79" s="67">
        <v>149823</v>
      </c>
      <c r="I79" s="67">
        <f>SUM(I77:I78)</f>
        <v>1081285.8983114513</v>
      </c>
      <c r="J79" s="67">
        <f>SUM(J77:J78)</f>
        <v>32102.49415572558</v>
      </c>
      <c r="K79" s="67">
        <f>SUM(K77:K78)</f>
        <v>1367522.5375759068</v>
      </c>
      <c r="L79" s="67">
        <f>SUM(L77:L78)</f>
        <v>1367522.537575907</v>
      </c>
      <c r="M79" s="67">
        <f>SUM(M77:M78)</f>
        <v>1325847.3979330494</v>
      </c>
      <c r="N79" s="67">
        <f>SUM(N77:N78)</f>
        <v>1465746.136377532</v>
      </c>
      <c r="O79" s="67">
        <f>SUM(O77:O78)</f>
        <v>1465746.1363775318</v>
      </c>
      <c r="P79" s="67">
        <f>SUM(P77:P78)</f>
        <v>1465746.136377532</v>
      </c>
      <c r="Q79" s="67">
        <f>SUM(Q77:Q78)</f>
        <v>2246816.4617717885</v>
      </c>
      <c r="R79" s="67">
        <f>SUM(R77:R78)</f>
        <v>2246816.4617717885</v>
      </c>
      <c r="S79" s="67">
        <f>SUM(S77:S78)</f>
        <v>2246816.461771788</v>
      </c>
      <c r="T79" s="70">
        <f t="shared" si="2"/>
        <v>0</v>
      </c>
    </row>
    <row r="80" spans="1:20" ht="15">
      <c r="A80" s="76" t="s">
        <v>74</v>
      </c>
      <c r="B80" s="77" t="s">
        <v>75</v>
      </c>
      <c r="C80" s="47" t="s">
        <v>25</v>
      </c>
      <c r="D80" s="46">
        <v>254554586</v>
      </c>
      <c r="E80" s="46">
        <v>91043901</v>
      </c>
      <c r="F80" s="46">
        <v>7937722.26</v>
      </c>
      <c r="G80" s="46">
        <v>155572962.74</v>
      </c>
      <c r="H80" s="46">
        <v>2043884</v>
      </c>
      <c r="I80" s="46">
        <f>'ANEXO III'!I80-'ANEXO III'!H80</f>
        <v>5999999.521310464</v>
      </c>
      <c r="J80" s="46">
        <f>'ANEXO III'!J80-'ANEXO III'!I80</f>
        <v>3595515.1106552314</v>
      </c>
      <c r="K80" s="46">
        <f>'ANEXO III'!K80-'ANEXO III'!J80</f>
        <v>14640278.599261252</v>
      </c>
      <c r="L80" s="46">
        <f>'ANEXO III'!L80-'ANEXO III'!K80</f>
        <v>12640278.59926125</v>
      </c>
      <c r="M80" s="46">
        <f>'ANEXO III'!M80-'ANEXO III'!L80</f>
        <v>12367951.23140411</v>
      </c>
      <c r="N80" s="46">
        <f>'ANEXO III'!N80-'ANEXO III'!M80</f>
        <v>13690071.063371204</v>
      </c>
      <c r="O80" s="46">
        <f>'ANEXO III'!O80-'ANEXO III'!N80</f>
        <v>13690071.063371211</v>
      </c>
      <c r="P80" s="46">
        <f>'ANEXO III'!P80-'ANEXO III'!O80</f>
        <v>13690071.063371211</v>
      </c>
      <c r="Q80" s="46">
        <f>'ANEXO III'!Q80-'ANEXO III'!P80</f>
        <v>21071614.162664697</v>
      </c>
      <c r="R80" s="46">
        <f>'ANEXO III'!R80-'ANEXO III'!Q80</f>
        <v>21071614.162664697</v>
      </c>
      <c r="S80" s="46">
        <f>'ANEXO III'!S80-'ANEXO III'!R80</f>
        <v>21071614.16266471</v>
      </c>
      <c r="T80" s="70">
        <f t="shared" si="2"/>
        <v>0</v>
      </c>
    </row>
    <row r="81" spans="1:20" ht="15">
      <c r="A81" s="76"/>
      <c r="B81" s="77"/>
      <c r="C81" s="47" t="s">
        <v>26</v>
      </c>
      <c r="D81" s="46">
        <v>343008629</v>
      </c>
      <c r="E81" s="46">
        <v>0</v>
      </c>
      <c r="F81" s="46">
        <v>7392234.08</v>
      </c>
      <c r="G81" s="46">
        <v>335616394.92</v>
      </c>
      <c r="H81" s="46">
        <v>0</v>
      </c>
      <c r="I81" s="46">
        <f>'ANEXO III'!I81-'ANEXO III'!H81</f>
        <v>25099353.626810644</v>
      </c>
      <c r="J81" s="46">
        <f>'ANEXO III'!J81-'ANEXO III'!I81</f>
        <v>12549676.813405324</v>
      </c>
      <c r="K81" s="46">
        <f>'ANEXO III'!K81-'ANEXO III'!J81</f>
        <v>25897969.424027346</v>
      </c>
      <c r="L81" s="46">
        <f>'ANEXO III'!L81-'ANEXO III'!K81</f>
        <v>25897969.42402734</v>
      </c>
      <c r="M81" s="46">
        <f>'ANEXO III'!M81-'ANEXO III'!L81</f>
        <v>25897969.424027354</v>
      </c>
      <c r="N81" s="46">
        <f>'ANEXO III'!N81-'ANEXO III'!M81</f>
        <v>28750168.699801296</v>
      </c>
      <c r="O81" s="46">
        <f>'ANEXO III'!O81-'ANEXO III'!N81</f>
        <v>28750168.699801266</v>
      </c>
      <c r="P81" s="46">
        <f>'ANEXO III'!P81-'ANEXO III'!O81</f>
        <v>28750168.699801266</v>
      </c>
      <c r="Q81" s="46">
        <f>'ANEXO III'!Q81-'ANEXO III'!P81</f>
        <v>44674316.70276606</v>
      </c>
      <c r="R81" s="46">
        <f>'ANEXO III'!R81-'ANEXO III'!Q81</f>
        <v>44674316.70276606</v>
      </c>
      <c r="S81" s="46">
        <f>'ANEXO III'!S81-'ANEXO III'!R81</f>
        <v>44674316.70276606</v>
      </c>
      <c r="T81" s="70">
        <f t="shared" si="2"/>
        <v>0</v>
      </c>
    </row>
    <row r="82" spans="1:20" ht="15">
      <c r="A82" s="76"/>
      <c r="B82" s="77"/>
      <c r="C82" s="45" t="s">
        <v>27</v>
      </c>
      <c r="D82" s="67">
        <v>597563215</v>
      </c>
      <c r="E82" s="67">
        <v>91043901</v>
      </c>
      <c r="F82" s="67">
        <v>15329956.34</v>
      </c>
      <c r="G82" s="67">
        <v>491189357.66</v>
      </c>
      <c r="H82" s="67">
        <v>2043884</v>
      </c>
      <c r="I82" s="67">
        <f>SUM(I80:I81)</f>
        <v>31099353.148121107</v>
      </c>
      <c r="J82" s="67">
        <f>SUM(J80:J81)</f>
        <v>16145191.924060555</v>
      </c>
      <c r="K82" s="67">
        <f>SUM(K80:K81)</f>
        <v>40538248.0232886</v>
      </c>
      <c r="L82" s="67">
        <f>SUM(L80:L81)</f>
        <v>38538248.02328859</v>
      </c>
      <c r="M82" s="67">
        <f>SUM(M80:M81)</f>
        <v>38265920.655431464</v>
      </c>
      <c r="N82" s="67">
        <f>SUM(N80:N81)</f>
        <v>42440239.7631725</v>
      </c>
      <c r="O82" s="67">
        <f>SUM(O80:O81)</f>
        <v>42440239.76317248</v>
      </c>
      <c r="P82" s="67">
        <f>SUM(P80:P81)</f>
        <v>42440239.76317248</v>
      </c>
      <c r="Q82" s="67">
        <f>SUM(Q80:Q81)</f>
        <v>65745930.86543076</v>
      </c>
      <c r="R82" s="67">
        <f>SUM(R80:R81)</f>
        <v>65745930.86543076</v>
      </c>
      <c r="S82" s="67">
        <f>SUM(S80:S81)</f>
        <v>65745930.86543077</v>
      </c>
      <c r="T82" s="70">
        <f t="shared" si="2"/>
        <v>0</v>
      </c>
    </row>
    <row r="83" spans="1:20" ht="15">
      <c r="A83" s="76" t="s">
        <v>76</v>
      </c>
      <c r="B83" s="77" t="s">
        <v>77</v>
      </c>
      <c r="C83" s="47" t="s">
        <v>25</v>
      </c>
      <c r="D83" s="46">
        <v>64751115</v>
      </c>
      <c r="E83" s="46">
        <v>0</v>
      </c>
      <c r="F83" s="46">
        <v>3114089.14</v>
      </c>
      <c r="G83" s="46">
        <v>61637025.86</v>
      </c>
      <c r="H83" s="46">
        <v>808620</v>
      </c>
      <c r="I83" s="46">
        <f>'ANEXO III'!I83-'ANEXO III'!H83</f>
        <v>863456.6833255519</v>
      </c>
      <c r="J83" s="46">
        <f>'ANEXO III'!J83-'ANEXO III'!I83</f>
        <v>2272346.4091627756</v>
      </c>
      <c r="K83" s="46">
        <f>'ANEXO III'!K83-'ANEXO III'!J83</f>
        <v>5756220.021090455</v>
      </c>
      <c r="L83" s="46">
        <f>'ANEXO III'!L83-'ANEXO III'!K83</f>
        <v>5756220.021090457</v>
      </c>
      <c r="M83" s="46">
        <f>'ANEXO III'!M83-'ANEXO III'!L83</f>
        <v>5753902.740197599</v>
      </c>
      <c r="N83" s="46">
        <f>'ANEXO III'!N83-'ANEXO III'!M83</f>
        <v>5277120.272393685</v>
      </c>
      <c r="O83" s="46">
        <f>'ANEXO III'!O83-'ANEXO III'!N83</f>
        <v>5277120.272393685</v>
      </c>
      <c r="P83" s="46">
        <f>'ANEXO III'!P83-'ANEXO III'!O83</f>
        <v>5277120.272393685</v>
      </c>
      <c r="Q83" s="46">
        <f>'ANEXO III'!Q83-'ANEXO III'!P83</f>
        <v>8198300.055984035</v>
      </c>
      <c r="R83" s="46">
        <f>'ANEXO III'!R83-'ANEXO III'!Q83</f>
        <v>8198300.055984035</v>
      </c>
      <c r="S83" s="46">
        <f>'ANEXO III'!S83-'ANEXO III'!R83</f>
        <v>8198299.055984035</v>
      </c>
      <c r="T83" s="70">
        <f t="shared" si="2"/>
        <v>0</v>
      </c>
    </row>
    <row r="84" spans="1:20" ht="15">
      <c r="A84" s="76"/>
      <c r="B84" s="77"/>
      <c r="C84" s="47" t="s">
        <v>26</v>
      </c>
      <c r="D84" s="46">
        <v>30825000</v>
      </c>
      <c r="E84" s="46">
        <v>0</v>
      </c>
      <c r="F84" s="46">
        <v>900952.36</v>
      </c>
      <c r="G84" s="46">
        <v>29924047.64</v>
      </c>
      <c r="H84" s="46">
        <v>0</v>
      </c>
      <c r="I84" s="46">
        <f>'ANEXO III'!I84-'ANEXO III'!H84</f>
        <v>2237895.0046255044</v>
      </c>
      <c r="J84" s="46">
        <f>'ANEXO III'!J84-'ANEXO III'!I84</f>
        <v>1118947.502312752</v>
      </c>
      <c r="K84" s="46">
        <f>'ANEXO III'!K84-'ANEXO III'!J84</f>
        <v>2309100.75477268</v>
      </c>
      <c r="L84" s="46">
        <f>'ANEXO III'!L84-'ANEXO III'!K84</f>
        <v>2309100.75477268</v>
      </c>
      <c r="M84" s="46">
        <f>'ANEXO III'!M84-'ANEXO III'!L84</f>
        <v>2309100.75477268</v>
      </c>
      <c r="N84" s="46">
        <f>'ANEXO III'!N84-'ANEXO III'!M84</f>
        <v>2563407.0052983053</v>
      </c>
      <c r="O84" s="46">
        <f>'ANEXO III'!O84-'ANEXO III'!N84</f>
        <v>2563407.0052983053</v>
      </c>
      <c r="P84" s="46">
        <f>'ANEXO III'!P84-'ANEXO III'!O84</f>
        <v>2563407.0052983034</v>
      </c>
      <c r="Q84" s="46">
        <f>'ANEXO III'!Q84-'ANEXO III'!P84</f>
        <v>3983227.28428293</v>
      </c>
      <c r="R84" s="46">
        <f>'ANEXO III'!R84-'ANEXO III'!Q84</f>
        <v>3983227.28428293</v>
      </c>
      <c r="S84" s="46">
        <f>'ANEXO III'!S84-'ANEXO III'!R84</f>
        <v>3983227.28428293</v>
      </c>
      <c r="T84" s="70">
        <f t="shared" si="2"/>
        <v>0</v>
      </c>
    </row>
    <row r="85" spans="1:20" ht="15">
      <c r="A85" s="76"/>
      <c r="B85" s="77"/>
      <c r="C85" s="45" t="s">
        <v>27</v>
      </c>
      <c r="D85" s="67">
        <v>95576115</v>
      </c>
      <c r="E85" s="67">
        <v>0</v>
      </c>
      <c r="F85" s="67">
        <v>4015041.5</v>
      </c>
      <c r="G85" s="67">
        <v>91561073.5</v>
      </c>
      <c r="H85" s="67">
        <v>808620</v>
      </c>
      <c r="I85" s="67">
        <f>SUM(I83:I84)</f>
        <v>3101351.6879510563</v>
      </c>
      <c r="J85" s="67">
        <f>SUM(J83:J84)</f>
        <v>3391293.9114755276</v>
      </c>
      <c r="K85" s="67">
        <f>SUM(K83:K84)</f>
        <v>8065320.775863135</v>
      </c>
      <c r="L85" s="67">
        <f>SUM(L83:L84)</f>
        <v>8065320.775863137</v>
      </c>
      <c r="M85" s="67">
        <f>SUM(M83:M84)</f>
        <v>8063003.494970279</v>
      </c>
      <c r="N85" s="67">
        <f>SUM(N83:N84)</f>
        <v>7840527.27769199</v>
      </c>
      <c r="O85" s="67">
        <f>SUM(O83:O84)</f>
        <v>7840527.27769199</v>
      </c>
      <c r="P85" s="67">
        <f>SUM(P83:P84)</f>
        <v>7840527.277691988</v>
      </c>
      <c r="Q85" s="67">
        <f>SUM(Q83:Q84)</f>
        <v>12181527.340266965</v>
      </c>
      <c r="R85" s="67">
        <f>SUM(R83:R84)</f>
        <v>12181527.340266965</v>
      </c>
      <c r="S85" s="67">
        <f>SUM(S83:S84)</f>
        <v>12181526.340266965</v>
      </c>
      <c r="T85" s="70">
        <f t="shared" si="2"/>
        <v>0</v>
      </c>
    </row>
    <row r="86" spans="1:20" ht="15">
      <c r="A86" s="76" t="s">
        <v>78</v>
      </c>
      <c r="B86" s="77" t="s">
        <v>79</v>
      </c>
      <c r="C86" s="47" t="s">
        <v>25</v>
      </c>
      <c r="D86" s="46">
        <v>52482560</v>
      </c>
      <c r="E86" s="46">
        <v>10551140</v>
      </c>
      <c r="F86" s="46">
        <v>0</v>
      </c>
      <c r="G86" s="46">
        <v>41931420</v>
      </c>
      <c r="H86" s="46">
        <v>0</v>
      </c>
      <c r="I86" s="46">
        <f>'ANEXO III'!I86-'ANEXO III'!H86</f>
        <v>0</v>
      </c>
      <c r="J86" s="46">
        <f>'ANEXO III'!J86-'ANEXO III'!I86</f>
        <v>0.0004772101528942585</v>
      </c>
      <c r="K86" s="46">
        <f>'ANEXO III'!K86-'ANEXO III'!J86</f>
        <v>3235654.3050434147</v>
      </c>
      <c r="L86" s="46">
        <f>'ANEXO III'!L86-'ANEXO III'!K86</f>
        <v>3235654.305043415</v>
      </c>
      <c r="M86" s="46">
        <f>'ANEXO III'!M86-'ANEXO III'!L86</f>
        <v>3235654.3050434142</v>
      </c>
      <c r="N86" s="46">
        <f>'ANEXO III'!N86-'ANEXO III'!M86</f>
        <v>3592003.89810987</v>
      </c>
      <c r="O86" s="46">
        <f>'ANEXO III'!O86-'ANEXO III'!N86</f>
        <v>3592003.898109868</v>
      </c>
      <c r="P86" s="46">
        <f>'ANEXO III'!P86-'ANEXO III'!O86</f>
        <v>3592003.898109868</v>
      </c>
      <c r="Q86" s="46">
        <f>'ANEXO III'!Q86-'ANEXO III'!P86</f>
        <v>7581543.587354314</v>
      </c>
      <c r="R86" s="46">
        <f>'ANEXO III'!R86-'ANEXO III'!Q86</f>
        <v>5898862.587354317</v>
      </c>
      <c r="S86" s="46">
        <f>'ANEXO III'!S86-'ANEXO III'!R86</f>
        <v>7968039.215354316</v>
      </c>
      <c r="T86" s="70">
        <f t="shared" si="2"/>
        <v>0</v>
      </c>
    </row>
    <row r="87" spans="1:20" ht="15">
      <c r="A87" s="76"/>
      <c r="B87" s="77"/>
      <c r="C87" s="47" t="s">
        <v>26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f>'ANEXO III'!I87-'ANEXO III'!H87</f>
        <v>0</v>
      </c>
      <c r="J87" s="46">
        <f>'ANEXO III'!J87-'ANEXO III'!I87</f>
        <v>0</v>
      </c>
      <c r="K87" s="46">
        <f>'ANEXO III'!K87-'ANEXO III'!J87</f>
        <v>0</v>
      </c>
      <c r="L87" s="46">
        <f>'ANEXO III'!L87-'ANEXO III'!K87</f>
        <v>0</v>
      </c>
      <c r="M87" s="46">
        <f>'ANEXO III'!M87-'ANEXO III'!L87</f>
        <v>0</v>
      </c>
      <c r="N87" s="46">
        <f>'ANEXO III'!N87-'ANEXO III'!M87</f>
        <v>0</v>
      </c>
      <c r="O87" s="46">
        <f>'ANEXO III'!O87-'ANEXO III'!N87</f>
        <v>0</v>
      </c>
      <c r="P87" s="46">
        <f>'ANEXO III'!P87-'ANEXO III'!O87</f>
        <v>0</v>
      </c>
      <c r="Q87" s="46">
        <f>'ANEXO III'!Q87-'ANEXO III'!P87</f>
        <v>0</v>
      </c>
      <c r="R87" s="46">
        <f>'ANEXO III'!R87-'ANEXO III'!Q87</f>
        <v>0</v>
      </c>
      <c r="S87" s="46">
        <f>'ANEXO III'!S87-'ANEXO III'!R87</f>
        <v>0</v>
      </c>
      <c r="T87" s="70">
        <f t="shared" si="2"/>
        <v>0</v>
      </c>
    </row>
    <row r="88" spans="1:20" ht="15">
      <c r="A88" s="76"/>
      <c r="B88" s="77"/>
      <c r="C88" s="45" t="s">
        <v>27</v>
      </c>
      <c r="D88" s="67">
        <v>52482560</v>
      </c>
      <c r="E88" s="67">
        <v>10551140</v>
      </c>
      <c r="F88" s="67">
        <v>0</v>
      </c>
      <c r="G88" s="67">
        <v>41931420</v>
      </c>
      <c r="H88" s="67">
        <v>0</v>
      </c>
      <c r="I88" s="67">
        <f>SUM(I86:I87)</f>
        <v>0</v>
      </c>
      <c r="J88" s="67">
        <f>SUM(J86:J87)</f>
        <v>0.0004772101528942585</v>
      </c>
      <c r="K88" s="67">
        <f>SUM(K86:K87)</f>
        <v>3235654.3050434147</v>
      </c>
      <c r="L88" s="67">
        <f>SUM(L86:L87)</f>
        <v>3235654.305043415</v>
      </c>
      <c r="M88" s="67">
        <f>SUM(M86:M87)</f>
        <v>3235654.3050434142</v>
      </c>
      <c r="N88" s="67">
        <f>SUM(N86:N87)</f>
        <v>3592003.89810987</v>
      </c>
      <c r="O88" s="67">
        <f>SUM(O86:O87)</f>
        <v>3592003.898109868</v>
      </c>
      <c r="P88" s="67">
        <f>SUM(P86:P87)</f>
        <v>3592003.898109868</v>
      </c>
      <c r="Q88" s="67">
        <f>SUM(Q86:Q87)</f>
        <v>7581543.587354314</v>
      </c>
      <c r="R88" s="67">
        <f>SUM(R86:R87)</f>
        <v>5898862.587354317</v>
      </c>
      <c r="S88" s="67">
        <f>SUM(S86:S87)</f>
        <v>7968039.215354316</v>
      </c>
      <c r="T88" s="70">
        <f t="shared" si="2"/>
        <v>0</v>
      </c>
    </row>
    <row r="89" spans="1:20" ht="15">
      <c r="A89" s="76" t="s">
        <v>80</v>
      </c>
      <c r="B89" s="77" t="s">
        <v>81</v>
      </c>
      <c r="C89" s="47" t="s">
        <v>25</v>
      </c>
      <c r="D89" s="46">
        <v>48268218</v>
      </c>
      <c r="E89" s="46">
        <v>11327852</v>
      </c>
      <c r="F89" s="46">
        <v>742640</v>
      </c>
      <c r="G89" s="46">
        <v>36197726</v>
      </c>
      <c r="H89" s="46">
        <v>267028</v>
      </c>
      <c r="I89" s="46">
        <f>'ANEXO III'!I89-'ANEXO III'!H89</f>
        <v>775024.4375186414</v>
      </c>
      <c r="J89" s="46">
        <f>'ANEXO III'!J89-'ANEXO III'!I89</f>
        <v>522000.67375932075</v>
      </c>
      <c r="K89" s="46">
        <f>'ANEXO III'!K89-'ANEXO III'!J89</f>
        <v>2986603.8404148966</v>
      </c>
      <c r="L89" s="46">
        <f>'ANEXO III'!L89-'ANEXO III'!K89</f>
        <v>2986603.8404148966</v>
      </c>
      <c r="M89" s="46">
        <f>'ANEXO III'!M89-'ANEXO III'!L89</f>
        <v>2968816.3014863245</v>
      </c>
      <c r="N89" s="46">
        <f>'ANEXO III'!N89-'ANEXO III'!M89</f>
        <v>3293166.4758161586</v>
      </c>
      <c r="O89" s="46">
        <f>'ANEXO III'!O89-'ANEXO III'!N89</f>
        <v>3293166.4758161604</v>
      </c>
      <c r="P89" s="46">
        <f>'ANEXO III'!P89-'ANEXO III'!O89</f>
        <v>3293166.4758161604</v>
      </c>
      <c r="Q89" s="46">
        <f>'ANEXO III'!Q89-'ANEXO III'!P89</f>
        <v>5104049.826319147</v>
      </c>
      <c r="R89" s="46">
        <f>'ANEXO III'!R89-'ANEXO III'!Q89</f>
        <v>5104049.826319151</v>
      </c>
      <c r="S89" s="46">
        <f>'ANEXO III'!S89-'ANEXO III'!R89</f>
        <v>5604049.826319151</v>
      </c>
      <c r="T89" s="70">
        <f t="shared" si="2"/>
        <v>0</v>
      </c>
    </row>
    <row r="90" spans="1:20" ht="15">
      <c r="A90" s="76"/>
      <c r="B90" s="77"/>
      <c r="C90" s="47" t="s">
        <v>26</v>
      </c>
      <c r="D90" s="46">
        <v>25000</v>
      </c>
      <c r="E90" s="46">
        <v>0</v>
      </c>
      <c r="F90" s="46">
        <v>0</v>
      </c>
      <c r="G90" s="46">
        <v>25000</v>
      </c>
      <c r="H90" s="46">
        <v>0</v>
      </c>
      <c r="I90" s="46">
        <f>'ANEXO III'!I90-'ANEXO III'!H90</f>
        <v>1869.6459713174552</v>
      </c>
      <c r="J90" s="46">
        <f>'ANEXO III'!J90-'ANEXO III'!I90</f>
        <v>934.8229856587279</v>
      </c>
      <c r="K90" s="46">
        <f>'ANEXO III'!K90-'ANEXO III'!J90</f>
        <v>1929.1347067684655</v>
      </c>
      <c r="L90" s="46">
        <f>'ANEXO III'!L90-'ANEXO III'!K90</f>
        <v>1929.1347067684655</v>
      </c>
      <c r="M90" s="46">
        <f>'ANEXO III'!M90-'ANEXO III'!L90</f>
        <v>1929.1347067684655</v>
      </c>
      <c r="N90" s="46">
        <f>'ANEXO III'!N90-'ANEXO III'!M90</f>
        <v>2141.594476236358</v>
      </c>
      <c r="O90" s="46">
        <f>'ANEXO III'!O90-'ANEXO III'!N90</f>
        <v>2141.594476236358</v>
      </c>
      <c r="P90" s="46">
        <f>'ANEXO III'!P90-'ANEXO III'!O90</f>
        <v>2141.594476236358</v>
      </c>
      <c r="Q90" s="46">
        <f>'ANEXO III'!Q90-'ANEXO III'!P90</f>
        <v>3327.7811646697846</v>
      </c>
      <c r="R90" s="46">
        <f>'ANEXO III'!R90-'ANEXO III'!Q90</f>
        <v>3327.7811646697846</v>
      </c>
      <c r="S90" s="46">
        <f>'ANEXO III'!S90-'ANEXO III'!R90</f>
        <v>3327.7811646697846</v>
      </c>
      <c r="T90" s="70">
        <f t="shared" si="2"/>
        <v>0</v>
      </c>
    </row>
    <row r="91" spans="1:20" ht="15">
      <c r="A91" s="76"/>
      <c r="B91" s="77"/>
      <c r="C91" s="45" t="s">
        <v>27</v>
      </c>
      <c r="D91" s="67">
        <v>48293218</v>
      </c>
      <c r="E91" s="67">
        <v>11327852</v>
      </c>
      <c r="F91" s="67">
        <v>742640</v>
      </c>
      <c r="G91" s="67">
        <v>36222726</v>
      </c>
      <c r="H91" s="67">
        <v>267028</v>
      </c>
      <c r="I91" s="67">
        <f>SUM(I89:I90)</f>
        <v>776894.0834899588</v>
      </c>
      <c r="J91" s="67">
        <f>SUM(J89:J90)</f>
        <v>522935.49674497946</v>
      </c>
      <c r="K91" s="67">
        <f>SUM(K89:K90)</f>
        <v>2988532.9751216653</v>
      </c>
      <c r="L91" s="67">
        <f>SUM(L89:L90)</f>
        <v>2988532.9751216653</v>
      </c>
      <c r="M91" s="67">
        <f>SUM(M89:M90)</f>
        <v>2970745.436193093</v>
      </c>
      <c r="N91" s="67">
        <f>SUM(N89:N90)</f>
        <v>3295308.070292395</v>
      </c>
      <c r="O91" s="67">
        <f>SUM(O89:O90)</f>
        <v>3295308.070292397</v>
      </c>
      <c r="P91" s="67">
        <f>SUM(P89:P90)</f>
        <v>3295308.070292397</v>
      </c>
      <c r="Q91" s="67">
        <f>SUM(Q89:Q90)</f>
        <v>5107377.607483816</v>
      </c>
      <c r="R91" s="67">
        <f>SUM(R89:R90)</f>
        <v>5107377.60748382</v>
      </c>
      <c r="S91" s="67">
        <f>SUM(S89:S90)</f>
        <v>5607377.60748382</v>
      </c>
      <c r="T91" s="70">
        <f t="shared" si="2"/>
        <v>0</v>
      </c>
    </row>
    <row r="92" spans="1:20" ht="15">
      <c r="A92" s="76" t="s">
        <v>82</v>
      </c>
      <c r="B92" s="77" t="s">
        <v>83</v>
      </c>
      <c r="C92" s="47" t="s">
        <v>25</v>
      </c>
      <c r="D92" s="46">
        <v>59008001</v>
      </c>
      <c r="E92" s="46">
        <v>200000</v>
      </c>
      <c r="F92" s="46">
        <v>419954.97</v>
      </c>
      <c r="G92" s="46">
        <v>58388046.03</v>
      </c>
      <c r="H92" s="46">
        <v>735100</v>
      </c>
      <c r="I92" s="46">
        <f>'ANEXO III'!I92-'ANEXO III'!H92</f>
        <v>6600000.001323505</v>
      </c>
      <c r="J92" s="46">
        <f>'ANEXO III'!J92-'ANEXO III'!I92</f>
        <v>7276180.823161754</v>
      </c>
      <c r="K92" s="46">
        <f>'ANEXO III'!K92-'ANEXO III'!J92</f>
        <v>4508722.688524706</v>
      </c>
      <c r="L92" s="46">
        <f>'ANEXO III'!L92-'ANEXO III'!K92</f>
        <v>4508722.688524708</v>
      </c>
      <c r="M92" s="46">
        <f>'ANEXO III'!M92-'ANEXO III'!L92</f>
        <v>4507357.068703279</v>
      </c>
      <c r="N92" s="46">
        <f>'ANEXO III'!N92-'ANEXO III'!M92</f>
        <v>5003561.50067186</v>
      </c>
      <c r="O92" s="46">
        <f>'ANEXO III'!O92-'ANEXO III'!N92</f>
        <v>3923060.50067186</v>
      </c>
      <c r="P92" s="46">
        <f>'ANEXO III'!P92-'ANEXO III'!O92</f>
        <v>4003561.500671856</v>
      </c>
      <c r="Q92" s="46">
        <f>'ANEXO III'!Q92-'ANEXO III'!P92</f>
        <v>6773926.419248827</v>
      </c>
      <c r="R92" s="46">
        <f>'ANEXO III'!R92-'ANEXO III'!Q92</f>
        <v>5273926.419248827</v>
      </c>
      <c r="S92" s="46">
        <f>'ANEXO III'!S92-'ANEXO III'!R92</f>
        <v>5273926.419248827</v>
      </c>
      <c r="T92" s="70">
        <f t="shared" si="2"/>
        <v>0</v>
      </c>
    </row>
    <row r="93" spans="1:20" ht="15">
      <c r="A93" s="76"/>
      <c r="B93" s="77"/>
      <c r="C93" s="47" t="s">
        <v>26</v>
      </c>
      <c r="D93" s="46">
        <v>0</v>
      </c>
      <c r="E93" s="46">
        <v>0</v>
      </c>
      <c r="F93" s="46">
        <v>2788314.2199999997</v>
      </c>
      <c r="G93" s="46">
        <v>0</v>
      </c>
      <c r="H93" s="46">
        <v>0</v>
      </c>
      <c r="I93" s="46">
        <f>'ANEXO III'!I93-'ANEXO III'!H93</f>
        <v>0</v>
      </c>
      <c r="J93" s="46">
        <f>'ANEXO III'!J93-'ANEXO III'!I93</f>
        <v>0</v>
      </c>
      <c r="K93" s="46">
        <f>'ANEXO III'!K93-'ANEXO III'!J93</f>
        <v>0</v>
      </c>
      <c r="L93" s="46">
        <f>'ANEXO III'!L93-'ANEXO III'!K93</f>
        <v>0</v>
      </c>
      <c r="M93" s="46">
        <f>'ANEXO III'!M93-'ANEXO III'!L93</f>
        <v>0</v>
      </c>
      <c r="N93" s="46">
        <f>'ANEXO III'!N93-'ANEXO III'!M93</f>
        <v>0</v>
      </c>
      <c r="O93" s="46">
        <f>'ANEXO III'!O93-'ANEXO III'!N93</f>
        <v>0</v>
      </c>
      <c r="P93" s="46">
        <f>'ANEXO III'!P93-'ANEXO III'!O93</f>
        <v>0</v>
      </c>
      <c r="Q93" s="46">
        <f>'ANEXO III'!Q93-'ANEXO III'!P93</f>
        <v>0</v>
      </c>
      <c r="R93" s="46">
        <f>'ANEXO III'!R93-'ANEXO III'!Q93</f>
        <v>0</v>
      </c>
      <c r="S93" s="46">
        <f>'ANEXO III'!S93-'ANEXO III'!R93</f>
        <v>0</v>
      </c>
      <c r="T93" s="70">
        <f t="shared" si="2"/>
        <v>0</v>
      </c>
    </row>
    <row r="94" spans="1:20" ht="15">
      <c r="A94" s="76"/>
      <c r="B94" s="77"/>
      <c r="C94" s="45" t="s">
        <v>27</v>
      </c>
      <c r="D94" s="67">
        <v>59008001</v>
      </c>
      <c r="E94" s="67">
        <v>200000</v>
      </c>
      <c r="F94" s="67">
        <v>3208269.1899999995</v>
      </c>
      <c r="G94" s="67">
        <v>58388046.03</v>
      </c>
      <c r="H94" s="67">
        <v>735100</v>
      </c>
      <c r="I94" s="67">
        <f>SUM(I92:I93)</f>
        <v>6600000.001323505</v>
      </c>
      <c r="J94" s="67">
        <f>SUM(J92:J93)</f>
        <v>7276180.823161754</v>
      </c>
      <c r="K94" s="67">
        <f>SUM(K92:K93)</f>
        <v>4508722.688524706</v>
      </c>
      <c r="L94" s="67">
        <f>SUM(L92:L93)</f>
        <v>4508722.688524708</v>
      </c>
      <c r="M94" s="67">
        <f>SUM(M92:M93)</f>
        <v>4507357.068703279</v>
      </c>
      <c r="N94" s="67">
        <f>SUM(N92:N93)</f>
        <v>5003561.50067186</v>
      </c>
      <c r="O94" s="67">
        <f>SUM(O92:O93)</f>
        <v>3923060.50067186</v>
      </c>
      <c r="P94" s="67">
        <f>SUM(P92:P93)</f>
        <v>4003561.500671856</v>
      </c>
      <c r="Q94" s="67">
        <f>SUM(Q92:Q93)</f>
        <v>6773926.419248827</v>
      </c>
      <c r="R94" s="67">
        <f>SUM(R92:R93)</f>
        <v>5273926.419248827</v>
      </c>
      <c r="S94" s="67">
        <f>SUM(S92:S93)</f>
        <v>5273926.419248827</v>
      </c>
      <c r="T94" s="70">
        <f t="shared" si="2"/>
        <v>0</v>
      </c>
    </row>
    <row r="95" spans="1:20" ht="15">
      <c r="A95" s="76" t="s">
        <v>84</v>
      </c>
      <c r="B95" s="77" t="s">
        <v>85</v>
      </c>
      <c r="C95" s="47" t="s">
        <v>25</v>
      </c>
      <c r="D95" s="46">
        <v>36858798</v>
      </c>
      <c r="E95" s="46">
        <v>0</v>
      </c>
      <c r="F95" s="46">
        <v>134992.67</v>
      </c>
      <c r="G95" s="46">
        <v>36723805.33</v>
      </c>
      <c r="H95" s="46">
        <v>260735</v>
      </c>
      <c r="I95" s="46">
        <f>'ANEXO III'!I95-'ANEXO III'!H95</f>
        <v>1289112.1658240682</v>
      </c>
      <c r="J95" s="46">
        <f>'ANEXO III'!J95-'ANEXO III'!I95</f>
        <v>2758816.760412034</v>
      </c>
      <c r="K95" s="46">
        <f>'ANEXO III'!K95-'ANEXO III'!J95</f>
        <v>1426748.788486652</v>
      </c>
      <c r="L95" s="46">
        <f>'ANEXO III'!L95-'ANEXO III'!K95</f>
        <v>1426748.788486652</v>
      </c>
      <c r="M95" s="46">
        <f>'ANEXO III'!M95-'ANEXO III'!L95</f>
        <v>10426731.515450938</v>
      </c>
      <c r="N95" s="46">
        <f>'ANEXO III'!N95-'ANEXO III'!M95</f>
        <v>1583857.5115673095</v>
      </c>
      <c r="O95" s="46">
        <f>'ANEXO III'!O95-'ANEXO III'!N95</f>
        <v>6083857.5115673095</v>
      </c>
      <c r="P95" s="46">
        <f>'ANEXO III'!P95-'ANEXO III'!O95</f>
        <v>1583857.5115673095</v>
      </c>
      <c r="Q95" s="46">
        <f>'ANEXO III'!Q95-'ANEXO III'!P95</f>
        <v>2461112.5922125764</v>
      </c>
      <c r="R95" s="46">
        <f>'ANEXO III'!R95-'ANEXO III'!Q95</f>
        <v>4961112.592212576</v>
      </c>
      <c r="S95" s="46">
        <f>'ANEXO III'!S95-'ANEXO III'!R95</f>
        <v>2461114.5922125727</v>
      </c>
      <c r="T95" s="70">
        <f t="shared" si="2"/>
        <v>0</v>
      </c>
    </row>
    <row r="96" spans="1:20" ht="15">
      <c r="A96" s="76"/>
      <c r="B96" s="77"/>
      <c r="C96" s="47" t="s">
        <v>26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f>'ANEXO III'!I96-'ANEXO III'!H96</f>
        <v>0</v>
      </c>
      <c r="J96" s="46">
        <f>'ANEXO III'!J96-'ANEXO III'!I96</f>
        <v>0</v>
      </c>
      <c r="K96" s="46">
        <f>'ANEXO III'!K96-'ANEXO III'!J96</f>
        <v>0</v>
      </c>
      <c r="L96" s="46">
        <f>'ANEXO III'!L96-'ANEXO III'!K96</f>
        <v>0</v>
      </c>
      <c r="M96" s="46">
        <f>'ANEXO III'!M96-'ANEXO III'!L96</f>
        <v>0</v>
      </c>
      <c r="N96" s="46">
        <f>'ANEXO III'!N96-'ANEXO III'!M96</f>
        <v>0</v>
      </c>
      <c r="O96" s="46">
        <f>'ANEXO III'!O96-'ANEXO III'!N96</f>
        <v>0</v>
      </c>
      <c r="P96" s="46">
        <f>'ANEXO III'!P96-'ANEXO III'!O96</f>
        <v>0</v>
      </c>
      <c r="Q96" s="46">
        <f>'ANEXO III'!Q96-'ANEXO III'!P96</f>
        <v>0</v>
      </c>
      <c r="R96" s="46">
        <f>'ANEXO III'!R96-'ANEXO III'!Q96</f>
        <v>0</v>
      </c>
      <c r="S96" s="46">
        <f>'ANEXO III'!S96-'ANEXO III'!R96</f>
        <v>0</v>
      </c>
      <c r="T96" s="70">
        <f t="shared" si="2"/>
        <v>0</v>
      </c>
    </row>
    <row r="97" spans="1:20" ht="15">
      <c r="A97" s="76"/>
      <c r="B97" s="77"/>
      <c r="C97" s="45" t="s">
        <v>27</v>
      </c>
      <c r="D97" s="67">
        <v>36858798</v>
      </c>
      <c r="E97" s="67">
        <v>0</v>
      </c>
      <c r="F97" s="67">
        <v>134992.67</v>
      </c>
      <c r="G97" s="67">
        <v>36723805.33</v>
      </c>
      <c r="H97" s="67">
        <v>260735</v>
      </c>
      <c r="I97" s="67">
        <f>SUM(I95:I96)</f>
        <v>1289112.1658240682</v>
      </c>
      <c r="J97" s="67">
        <f>SUM(J95:J96)</f>
        <v>2758816.760412034</v>
      </c>
      <c r="K97" s="67">
        <f>SUM(K95:K96)</f>
        <v>1426748.788486652</v>
      </c>
      <c r="L97" s="67">
        <f>SUM(L95:L96)</f>
        <v>1426748.788486652</v>
      </c>
      <c r="M97" s="67">
        <f>SUM(M95:M96)</f>
        <v>10426731.515450938</v>
      </c>
      <c r="N97" s="67">
        <f>SUM(N95:N96)</f>
        <v>1583857.5115673095</v>
      </c>
      <c r="O97" s="67">
        <f>SUM(O95:O96)</f>
        <v>6083857.5115673095</v>
      </c>
      <c r="P97" s="67">
        <f>SUM(P95:P96)</f>
        <v>1583857.5115673095</v>
      </c>
      <c r="Q97" s="67">
        <f>SUM(Q95:Q96)</f>
        <v>2461112.5922125764</v>
      </c>
      <c r="R97" s="67">
        <f>SUM(R95:R96)</f>
        <v>4961112.592212576</v>
      </c>
      <c r="S97" s="67">
        <f>SUM(S95:S96)</f>
        <v>2461114.5922125727</v>
      </c>
      <c r="T97" s="70">
        <f t="shared" si="2"/>
        <v>0</v>
      </c>
    </row>
    <row r="98" spans="1:20" ht="15">
      <c r="A98" s="76" t="s">
        <v>86</v>
      </c>
      <c r="B98" s="77" t="s">
        <v>87</v>
      </c>
      <c r="C98" s="47" t="s">
        <v>25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f>'ANEXO III'!I98-'ANEXO III'!H98</f>
        <v>0</v>
      </c>
      <c r="J98" s="46">
        <f>'ANEXO III'!J98-'ANEXO III'!I98</f>
        <v>0</v>
      </c>
      <c r="K98" s="46">
        <f>'ANEXO III'!K98-'ANEXO III'!J98</f>
        <v>0</v>
      </c>
      <c r="L98" s="46">
        <f>'ANEXO III'!L98-'ANEXO III'!K98</f>
        <v>0</v>
      </c>
      <c r="M98" s="46">
        <f>'ANEXO III'!M98-'ANEXO III'!L98</f>
        <v>0</v>
      </c>
      <c r="N98" s="46">
        <f>'ANEXO III'!N98-'ANEXO III'!M98</f>
        <v>0</v>
      </c>
      <c r="O98" s="46">
        <f>'ANEXO III'!O98-'ANEXO III'!N98</f>
        <v>0</v>
      </c>
      <c r="P98" s="46">
        <f>'ANEXO III'!P98-'ANEXO III'!O98</f>
        <v>0</v>
      </c>
      <c r="Q98" s="46">
        <f>'ANEXO III'!Q98-'ANEXO III'!P98</f>
        <v>0</v>
      </c>
      <c r="R98" s="46">
        <f>'ANEXO III'!R98-'ANEXO III'!Q98</f>
        <v>0</v>
      </c>
      <c r="S98" s="46">
        <f>'ANEXO III'!S98-'ANEXO III'!R98</f>
        <v>0</v>
      </c>
      <c r="T98" s="70">
        <f t="shared" si="2"/>
        <v>0</v>
      </c>
    </row>
    <row r="99" spans="1:20" ht="15">
      <c r="A99" s="76"/>
      <c r="B99" s="77"/>
      <c r="C99" s="47" t="s">
        <v>26</v>
      </c>
      <c r="D99" s="46">
        <v>2244522</v>
      </c>
      <c r="E99" s="46">
        <v>0</v>
      </c>
      <c r="F99" s="46">
        <v>319690.07</v>
      </c>
      <c r="G99" s="46">
        <v>1924831.93</v>
      </c>
      <c r="H99" s="46">
        <v>0</v>
      </c>
      <c r="I99" s="46">
        <f>'ANEXO III'!I99-'ANEXO III'!H99</f>
        <v>446583.17053550796</v>
      </c>
      <c r="J99" s="46">
        <f>'ANEXO III'!J99-'ANEXO III'!I99</f>
        <v>969027.0852677539</v>
      </c>
      <c r="K99" s="46">
        <f>'ANEXO III'!K99-'ANEXO III'!J99</f>
        <v>44259.40323436516</v>
      </c>
      <c r="L99" s="46">
        <f>'ANEXO III'!L99-'ANEXO III'!K99</f>
        <v>44259.40323436516</v>
      </c>
      <c r="M99" s="46">
        <f>'ANEXO III'!M99-'ANEXO III'!L99</f>
        <v>44259.40323436516</v>
      </c>
      <c r="N99" s="46">
        <f>'ANEXO III'!N99-'ANEXO III'!M99</f>
        <v>49134.37715885462</v>
      </c>
      <c r="O99" s="46">
        <f>'ANEXO III'!O99-'ANEXO III'!N99</f>
        <v>49134.37715885462</v>
      </c>
      <c r="P99" s="46">
        <f>'ANEXO III'!P99-'ANEXO III'!O99</f>
        <v>49134.37715885462</v>
      </c>
      <c r="Q99" s="46">
        <f>'ANEXO III'!Q99-'ANEXO III'!P99</f>
        <v>76347.77767235949</v>
      </c>
      <c r="R99" s="46">
        <f>'ANEXO III'!R99-'ANEXO III'!Q99</f>
        <v>76347.77767235949</v>
      </c>
      <c r="S99" s="46">
        <f>'ANEXO III'!S99-'ANEXO III'!R99</f>
        <v>76344.77767235949</v>
      </c>
      <c r="T99" s="70">
        <f t="shared" si="2"/>
        <v>0</v>
      </c>
    </row>
    <row r="100" spans="1:20" ht="15">
      <c r="A100" s="76"/>
      <c r="B100" s="77"/>
      <c r="C100" s="45" t="s">
        <v>27</v>
      </c>
      <c r="D100" s="67">
        <v>2244522</v>
      </c>
      <c r="E100" s="67">
        <v>0</v>
      </c>
      <c r="F100" s="67">
        <v>319690.07</v>
      </c>
      <c r="G100" s="67">
        <v>1924831.93</v>
      </c>
      <c r="H100" s="67">
        <v>0</v>
      </c>
      <c r="I100" s="67">
        <f>SUM(I98:I99)</f>
        <v>446583.17053550796</v>
      </c>
      <c r="J100" s="67">
        <f>SUM(J98:J99)</f>
        <v>969027.0852677539</v>
      </c>
      <c r="K100" s="67">
        <f>SUM(K98:K99)</f>
        <v>44259.40323436516</v>
      </c>
      <c r="L100" s="67">
        <f>SUM(L98:L99)</f>
        <v>44259.40323436516</v>
      </c>
      <c r="M100" s="67">
        <f>SUM(M98:M99)</f>
        <v>44259.40323436516</v>
      </c>
      <c r="N100" s="67">
        <f>SUM(N98:N99)</f>
        <v>49134.37715885462</v>
      </c>
      <c r="O100" s="67">
        <f>SUM(O98:O99)</f>
        <v>49134.37715885462</v>
      </c>
      <c r="P100" s="67">
        <f>SUM(P98:P99)</f>
        <v>49134.37715885462</v>
      </c>
      <c r="Q100" s="67">
        <f>SUM(Q98:Q99)</f>
        <v>76347.77767235949</v>
      </c>
      <c r="R100" s="67">
        <f>SUM(R98:R99)</f>
        <v>76347.77767235949</v>
      </c>
      <c r="S100" s="67">
        <f>SUM(S98:S99)</f>
        <v>76344.77767235949</v>
      </c>
      <c r="T100" s="70">
        <f t="shared" si="2"/>
        <v>0</v>
      </c>
    </row>
    <row r="101" spans="1:20" ht="15">
      <c r="A101" s="76" t="s">
        <v>88</v>
      </c>
      <c r="B101" s="77" t="s">
        <v>89</v>
      </c>
      <c r="C101" s="47" t="s">
        <v>25</v>
      </c>
      <c r="D101" s="46">
        <v>18763289</v>
      </c>
      <c r="E101" s="46">
        <v>0</v>
      </c>
      <c r="F101" s="46">
        <v>617247.55</v>
      </c>
      <c r="G101" s="46">
        <v>18146041.45</v>
      </c>
      <c r="H101" s="46">
        <v>234541</v>
      </c>
      <c r="I101" s="46">
        <f>'ANEXO III'!I101-'ANEXO III'!H101</f>
        <v>1668091.0522727272</v>
      </c>
      <c r="J101" s="46">
        <f>'ANEXO III'!J101-'ANEXO III'!I101</f>
        <v>1624340.9397727274</v>
      </c>
      <c r="K101" s="46">
        <f>'ANEXO III'!K101-'ANEXO III'!J101</f>
        <v>1624340.939772727</v>
      </c>
      <c r="L101" s="46">
        <f>'ANEXO III'!L101-'ANEXO III'!K101</f>
        <v>1624340.939772727</v>
      </c>
      <c r="M101" s="46">
        <f>'ANEXO III'!M101-'ANEXO III'!L101</f>
        <v>1624340.939772727</v>
      </c>
      <c r="N101" s="46">
        <f>'ANEXO III'!N101-'ANEXO III'!M101</f>
        <v>1624340.939772727</v>
      </c>
      <c r="O101" s="46">
        <f>'ANEXO III'!O101-'ANEXO III'!N101</f>
        <v>1624340.939772727</v>
      </c>
      <c r="P101" s="46">
        <f>'ANEXO III'!P101-'ANEXO III'!O101</f>
        <v>1624340.939772727</v>
      </c>
      <c r="Q101" s="46">
        <f>'ANEXO III'!Q101-'ANEXO III'!P101</f>
        <v>1624340.939772727</v>
      </c>
      <c r="R101" s="46">
        <f>'ANEXO III'!R101-'ANEXO III'!Q101</f>
        <v>1624340.939772727</v>
      </c>
      <c r="S101" s="46">
        <f>'ANEXO III'!S101-'ANEXO III'!R101</f>
        <v>1624340.9397727288</v>
      </c>
      <c r="T101" s="70">
        <f t="shared" si="2"/>
        <v>0</v>
      </c>
    </row>
    <row r="102" spans="1:20" ht="15">
      <c r="A102" s="76"/>
      <c r="B102" s="77"/>
      <c r="C102" s="47" t="s">
        <v>26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f>'ANEXO III'!I102-'ANEXO III'!H102</f>
        <v>0</v>
      </c>
      <c r="J102" s="46">
        <f>'ANEXO III'!J102-'ANEXO III'!I102</f>
        <v>0</v>
      </c>
      <c r="K102" s="46">
        <f>'ANEXO III'!K102-'ANEXO III'!J102</f>
        <v>0</v>
      </c>
      <c r="L102" s="46">
        <f>'ANEXO III'!L102-'ANEXO III'!K102</f>
        <v>0</v>
      </c>
      <c r="M102" s="46">
        <f>'ANEXO III'!M102-'ANEXO III'!L102</f>
        <v>0</v>
      </c>
      <c r="N102" s="46">
        <f>'ANEXO III'!N102-'ANEXO III'!M102</f>
        <v>0</v>
      </c>
      <c r="O102" s="46">
        <f>'ANEXO III'!O102-'ANEXO III'!N102</f>
        <v>0</v>
      </c>
      <c r="P102" s="46">
        <f>'ANEXO III'!P102-'ANEXO III'!O102</f>
        <v>0</v>
      </c>
      <c r="Q102" s="46">
        <f>'ANEXO III'!Q102-'ANEXO III'!P102</f>
        <v>0</v>
      </c>
      <c r="R102" s="46">
        <f>'ANEXO III'!R102-'ANEXO III'!Q102</f>
        <v>0</v>
      </c>
      <c r="S102" s="46">
        <f>'ANEXO III'!S102-'ANEXO III'!R102</f>
        <v>0</v>
      </c>
      <c r="T102" s="70">
        <f t="shared" si="2"/>
        <v>0</v>
      </c>
    </row>
    <row r="103" spans="1:20" ht="15">
      <c r="A103" s="76"/>
      <c r="B103" s="77"/>
      <c r="C103" s="45" t="s">
        <v>27</v>
      </c>
      <c r="D103" s="67">
        <v>18763289</v>
      </c>
      <c r="E103" s="67">
        <v>0</v>
      </c>
      <c r="F103" s="67">
        <v>617247.55</v>
      </c>
      <c r="G103" s="67">
        <v>18146041.45</v>
      </c>
      <c r="H103" s="67">
        <v>234541</v>
      </c>
      <c r="I103" s="67">
        <f>SUM(I101:I102)</f>
        <v>1668091.0522727272</v>
      </c>
      <c r="J103" s="67">
        <f>SUM(J101:J102)</f>
        <v>1624340.9397727274</v>
      </c>
      <c r="K103" s="67">
        <f>SUM(K101:K102)</f>
        <v>1624340.939772727</v>
      </c>
      <c r="L103" s="67">
        <f>SUM(L101:L102)</f>
        <v>1624340.939772727</v>
      </c>
      <c r="M103" s="67">
        <f>SUM(M101:M102)</f>
        <v>1624340.939772727</v>
      </c>
      <c r="N103" s="67">
        <f>SUM(N101:N102)</f>
        <v>1624340.939772727</v>
      </c>
      <c r="O103" s="67">
        <f>SUM(O101:O102)</f>
        <v>1624340.939772727</v>
      </c>
      <c r="P103" s="67">
        <f>SUM(P101:P102)</f>
        <v>1624340.939772727</v>
      </c>
      <c r="Q103" s="67">
        <f>SUM(Q101:Q102)</f>
        <v>1624340.939772727</v>
      </c>
      <c r="R103" s="67">
        <f>SUM(R101:R102)</f>
        <v>1624340.939772727</v>
      </c>
      <c r="S103" s="67">
        <f>SUM(S101:S102)</f>
        <v>1624340.9397727288</v>
      </c>
      <c r="T103" s="70">
        <f t="shared" si="2"/>
        <v>0</v>
      </c>
    </row>
    <row r="104" spans="1:20" ht="15">
      <c r="A104" s="76" t="s">
        <v>90</v>
      </c>
      <c r="B104" s="77" t="s">
        <v>91</v>
      </c>
      <c r="C104" s="47" t="s">
        <v>25</v>
      </c>
      <c r="D104" s="46">
        <v>3157040</v>
      </c>
      <c r="E104" s="46">
        <v>0</v>
      </c>
      <c r="F104" s="46">
        <v>0</v>
      </c>
      <c r="G104" s="46">
        <v>3157040</v>
      </c>
      <c r="H104" s="46">
        <v>39463</v>
      </c>
      <c r="I104" s="46">
        <f>'ANEXO III'!I104-'ANEXO III'!H104</f>
        <v>196638.88469152237</v>
      </c>
      <c r="J104" s="46">
        <f>'ANEXO III'!J104-'ANEXO III'!I104</f>
        <v>-59025.5576542388</v>
      </c>
      <c r="K104" s="46">
        <f>'ANEXO III'!K104-'ANEXO III'!J104</f>
        <v>273126.9673862526</v>
      </c>
      <c r="L104" s="46">
        <f>'ANEXO III'!L104-'ANEXO III'!K104</f>
        <v>273126.9673862526</v>
      </c>
      <c r="M104" s="46">
        <f>'ANEXO III'!M104-'ANEXO III'!L104</f>
        <v>260478.64595768123</v>
      </c>
      <c r="N104" s="46">
        <f>'ANEXO III'!N104-'ANEXO III'!M104</f>
        <v>287308.40558171785</v>
      </c>
      <c r="O104" s="46">
        <f>'ANEXO III'!O104-'ANEXO III'!N104</f>
        <v>287308.40558171785</v>
      </c>
      <c r="P104" s="46">
        <f>'ANEXO III'!P104-'ANEXO III'!O104</f>
        <v>287308.40558171785</v>
      </c>
      <c r="Q104" s="46">
        <f>'ANEXO III'!Q104-'ANEXO III'!P104</f>
        <v>437101.95849579247</v>
      </c>
      <c r="R104" s="46">
        <f>'ANEXO III'!R104-'ANEXO III'!Q104</f>
        <v>437101.95849579247</v>
      </c>
      <c r="S104" s="46">
        <f>'ANEXO III'!S104-'ANEXO III'!R104</f>
        <v>437101.95849579247</v>
      </c>
      <c r="T104" s="70">
        <f t="shared" si="2"/>
        <v>0</v>
      </c>
    </row>
    <row r="105" spans="1:20" ht="15">
      <c r="A105" s="76"/>
      <c r="B105" s="77"/>
      <c r="C105" s="47" t="s">
        <v>26</v>
      </c>
      <c r="D105" s="46">
        <v>1440000</v>
      </c>
      <c r="E105" s="46">
        <v>0</v>
      </c>
      <c r="F105" s="46">
        <v>0</v>
      </c>
      <c r="G105" s="46">
        <v>1440000</v>
      </c>
      <c r="H105" s="46">
        <v>0</v>
      </c>
      <c r="I105" s="46">
        <f>'ANEXO III'!I105-'ANEXO III'!H105</f>
        <v>107691.60794788542</v>
      </c>
      <c r="J105" s="46">
        <f>'ANEXO III'!J105-'ANEXO III'!I105</f>
        <v>53845.80397394272</v>
      </c>
      <c r="K105" s="46">
        <f>'ANEXO III'!K105-'ANEXO III'!J105</f>
        <v>111118.1591098636</v>
      </c>
      <c r="L105" s="46">
        <f>'ANEXO III'!L105-'ANEXO III'!K105</f>
        <v>111118.15910986357</v>
      </c>
      <c r="M105" s="46">
        <f>'ANEXO III'!M105-'ANEXO III'!L105</f>
        <v>111118.15910986357</v>
      </c>
      <c r="N105" s="46">
        <f>'ANEXO III'!N105-'ANEXO III'!M105</f>
        <v>123355.84183121426</v>
      </c>
      <c r="O105" s="46">
        <f>'ANEXO III'!O105-'ANEXO III'!N105</f>
        <v>123355.84183121426</v>
      </c>
      <c r="P105" s="46">
        <f>'ANEXO III'!P105-'ANEXO III'!O105</f>
        <v>123355.84183121426</v>
      </c>
      <c r="Q105" s="46">
        <f>'ANEXO III'!Q105-'ANEXO III'!P105</f>
        <v>191680.19508497952</v>
      </c>
      <c r="R105" s="46">
        <f>'ANEXO III'!R105-'ANEXO III'!Q105</f>
        <v>191680.19508497952</v>
      </c>
      <c r="S105" s="46">
        <f>'ANEXO III'!S105-'ANEXO III'!R105</f>
        <v>191680.19508497952</v>
      </c>
      <c r="T105" s="70">
        <f t="shared" si="2"/>
        <v>0</v>
      </c>
    </row>
    <row r="106" spans="1:20" ht="15">
      <c r="A106" s="76"/>
      <c r="B106" s="77"/>
      <c r="C106" s="45" t="s">
        <v>27</v>
      </c>
      <c r="D106" s="67">
        <v>4597040</v>
      </c>
      <c r="E106" s="67">
        <v>0</v>
      </c>
      <c r="F106" s="67">
        <v>0</v>
      </c>
      <c r="G106" s="67">
        <v>4597040</v>
      </c>
      <c r="H106" s="67">
        <v>39463</v>
      </c>
      <c r="I106" s="67">
        <f>SUM(I104:I105)</f>
        <v>304330.4926394078</v>
      </c>
      <c r="J106" s="67">
        <f>SUM(J104:J105)</f>
        <v>-5179.753680296082</v>
      </c>
      <c r="K106" s="67">
        <f>SUM(K104:K105)</f>
        <v>384245.12649611617</v>
      </c>
      <c r="L106" s="67">
        <f>SUM(L104:L105)</f>
        <v>384245.12649611617</v>
      </c>
      <c r="M106" s="67">
        <f>SUM(M104:M105)</f>
        <v>371596.8050675448</v>
      </c>
      <c r="N106" s="67">
        <f>SUM(N104:N105)</f>
        <v>410664.2474129321</v>
      </c>
      <c r="O106" s="67">
        <f>SUM(O104:O105)</f>
        <v>410664.2474129321</v>
      </c>
      <c r="P106" s="67">
        <f>SUM(P104:P105)</f>
        <v>410664.2474129321</v>
      </c>
      <c r="Q106" s="67">
        <f>SUM(Q104:Q105)</f>
        <v>628782.153580772</v>
      </c>
      <c r="R106" s="67">
        <f>SUM(R104:R105)</f>
        <v>628782.153580772</v>
      </c>
      <c r="S106" s="67">
        <f>SUM(S104:S105)</f>
        <v>628782.153580772</v>
      </c>
      <c r="T106" s="70">
        <f t="shared" si="2"/>
        <v>0</v>
      </c>
    </row>
    <row r="107" spans="1:20" ht="15">
      <c r="A107" s="76" t="s">
        <v>92</v>
      </c>
      <c r="B107" s="77" t="s">
        <v>93</v>
      </c>
      <c r="C107" s="47" t="s">
        <v>25</v>
      </c>
      <c r="D107" s="46">
        <v>161175</v>
      </c>
      <c r="E107" s="46">
        <v>0</v>
      </c>
      <c r="F107" s="46">
        <v>4080.99</v>
      </c>
      <c r="G107" s="46">
        <v>157094.01</v>
      </c>
      <c r="H107" s="46">
        <v>6815</v>
      </c>
      <c r="I107" s="46">
        <f>'ANEXO III'!I107-'ANEXO III'!H107</f>
        <v>15856.91</v>
      </c>
      <c r="J107" s="46">
        <f>'ANEXO III'!J107-'ANEXO III'!I107</f>
        <v>7587.327499999999</v>
      </c>
      <c r="K107" s="46">
        <f>'ANEXO III'!K107-'ANEXO III'!J107</f>
        <v>14418.023749999997</v>
      </c>
      <c r="L107" s="46">
        <f>'ANEXO III'!L107-'ANEXO III'!K107</f>
        <v>14418.02375</v>
      </c>
      <c r="M107" s="46">
        <f>'ANEXO III'!M107-'ANEXO III'!L107</f>
        <v>13999.81785714285</v>
      </c>
      <c r="N107" s="46">
        <f>'ANEXO III'!N107-'ANEXO III'!M107</f>
        <v>13999.817857142858</v>
      </c>
      <c r="O107" s="46">
        <f>'ANEXO III'!O107-'ANEXO III'!N107</f>
        <v>13999.817857142858</v>
      </c>
      <c r="P107" s="46">
        <f>'ANEXO III'!P107-'ANEXO III'!O107</f>
        <v>13999.817857142858</v>
      </c>
      <c r="Q107" s="46">
        <f>'ANEXO III'!Q107-'ANEXO III'!P107</f>
        <v>13999.817857142858</v>
      </c>
      <c r="R107" s="46">
        <f>'ANEXO III'!R107-'ANEXO III'!Q107</f>
        <v>13999.817857142843</v>
      </c>
      <c r="S107" s="46">
        <f>'ANEXO III'!S107-'ANEXO III'!R107</f>
        <v>13999.817857142858</v>
      </c>
      <c r="T107" s="70">
        <f t="shared" si="2"/>
        <v>0</v>
      </c>
    </row>
    <row r="108" spans="1:20" ht="15">
      <c r="A108" s="76"/>
      <c r="B108" s="77"/>
      <c r="C108" s="47" t="s">
        <v>26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f>'ANEXO III'!I108-'ANEXO III'!H108</f>
        <v>0</v>
      </c>
      <c r="J108" s="46">
        <f>'ANEXO III'!J108-'ANEXO III'!I108</f>
        <v>0</v>
      </c>
      <c r="K108" s="46">
        <f>'ANEXO III'!K108-'ANEXO III'!J108</f>
        <v>0</v>
      </c>
      <c r="L108" s="46">
        <f>'ANEXO III'!L108-'ANEXO III'!K108</f>
        <v>0</v>
      </c>
      <c r="M108" s="46">
        <f>'ANEXO III'!M108-'ANEXO III'!L108</f>
        <v>0</v>
      </c>
      <c r="N108" s="46">
        <f>'ANEXO III'!N108-'ANEXO III'!M108</f>
        <v>0</v>
      </c>
      <c r="O108" s="46">
        <f>'ANEXO III'!O108-'ANEXO III'!N108</f>
        <v>0</v>
      </c>
      <c r="P108" s="46">
        <f>'ANEXO III'!P108-'ANEXO III'!O108</f>
        <v>0</v>
      </c>
      <c r="Q108" s="46">
        <f>'ANEXO III'!Q108-'ANEXO III'!P108</f>
        <v>0</v>
      </c>
      <c r="R108" s="46">
        <f>'ANEXO III'!R108-'ANEXO III'!Q108</f>
        <v>0</v>
      </c>
      <c r="S108" s="46">
        <f>'ANEXO III'!S108-'ANEXO III'!R108</f>
        <v>0</v>
      </c>
      <c r="T108" s="70">
        <f t="shared" si="2"/>
        <v>0</v>
      </c>
    </row>
    <row r="109" spans="1:20" ht="15">
      <c r="A109" s="76"/>
      <c r="B109" s="77"/>
      <c r="C109" s="45" t="s">
        <v>27</v>
      </c>
      <c r="D109" s="67">
        <v>161175</v>
      </c>
      <c r="E109" s="67">
        <v>0</v>
      </c>
      <c r="F109" s="67">
        <v>4080.99</v>
      </c>
      <c r="G109" s="67">
        <v>157094.01</v>
      </c>
      <c r="H109" s="67">
        <v>6815</v>
      </c>
      <c r="I109" s="67">
        <f>SUM(I107:I108)</f>
        <v>15856.91</v>
      </c>
      <c r="J109" s="67">
        <f>SUM(J107:J108)</f>
        <v>7587.327499999999</v>
      </c>
      <c r="K109" s="67">
        <f>SUM(K107:K108)</f>
        <v>14418.023749999997</v>
      </c>
      <c r="L109" s="67">
        <f>SUM(L107:L108)</f>
        <v>14418.02375</v>
      </c>
      <c r="M109" s="67">
        <f>SUM(M107:M108)</f>
        <v>13999.81785714285</v>
      </c>
      <c r="N109" s="67">
        <f>SUM(N107:N108)</f>
        <v>13999.817857142858</v>
      </c>
      <c r="O109" s="67">
        <f>SUM(O107:O108)</f>
        <v>13999.817857142858</v>
      </c>
      <c r="P109" s="67">
        <f>SUM(P107:P108)</f>
        <v>13999.817857142858</v>
      </c>
      <c r="Q109" s="67">
        <f>SUM(Q107:Q108)</f>
        <v>13999.817857142858</v>
      </c>
      <c r="R109" s="67">
        <f>SUM(R107:R108)</f>
        <v>13999.817857142843</v>
      </c>
      <c r="S109" s="67">
        <f>SUM(S107:S108)</f>
        <v>13999.817857142858</v>
      </c>
      <c r="T109" s="70">
        <f t="shared" si="2"/>
        <v>0</v>
      </c>
    </row>
    <row r="110" spans="1:20" ht="15">
      <c r="A110" s="78" t="s">
        <v>95</v>
      </c>
      <c r="B110" s="79" t="s">
        <v>96</v>
      </c>
      <c r="C110" s="47" t="s">
        <v>25</v>
      </c>
      <c r="D110" s="46">
        <v>19235500</v>
      </c>
      <c r="E110" s="46">
        <v>0</v>
      </c>
      <c r="F110" s="46">
        <v>0</v>
      </c>
      <c r="G110" s="46">
        <v>19235500</v>
      </c>
      <c r="H110" s="46">
        <v>1740444</v>
      </c>
      <c r="I110" s="46">
        <f>'ANEXO III'!I110-'ANEXO III'!H110</f>
        <v>1590459.4090909092</v>
      </c>
      <c r="J110" s="46">
        <f>'ANEXO III'!J110-'ANEXO III'!I110</f>
        <v>1412990.601590909</v>
      </c>
      <c r="K110" s="46">
        <f>'ANEXO III'!K110-'ANEXO III'!J110</f>
        <v>1620037.8353409087</v>
      </c>
      <c r="L110" s="46">
        <f>'ANEXO III'!L110-'ANEXO III'!K110</f>
        <v>1620037.8353409097</v>
      </c>
      <c r="M110" s="46">
        <f>'ANEXO III'!M110-'ANEXO III'!L110</f>
        <v>1607361.4740909096</v>
      </c>
      <c r="N110" s="46">
        <f>'ANEXO III'!N110-'ANEXO III'!M110</f>
        <v>1607361.4740909096</v>
      </c>
      <c r="O110" s="46">
        <f>'ANEXO III'!O110-'ANEXO III'!N110</f>
        <v>1607361.4740909096</v>
      </c>
      <c r="P110" s="46">
        <f>'ANEXO III'!P110-'ANEXO III'!O110</f>
        <v>1607361.4740909096</v>
      </c>
      <c r="Q110" s="46">
        <f>'ANEXO III'!Q110-'ANEXO III'!P110</f>
        <v>1607361.4740909096</v>
      </c>
      <c r="R110" s="46">
        <f>'ANEXO III'!R110-'ANEXO III'!Q110</f>
        <v>1607361.4740909077</v>
      </c>
      <c r="S110" s="46">
        <f>'ANEXO III'!S110-'ANEXO III'!R110</f>
        <v>1607361.4740909077</v>
      </c>
      <c r="T110" s="70">
        <f t="shared" si="2"/>
        <v>0</v>
      </c>
    </row>
    <row r="111" spans="1:20" ht="15">
      <c r="A111" s="78"/>
      <c r="B111" s="79"/>
      <c r="C111" s="47" t="s">
        <v>26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f>'ANEXO III'!I111-'ANEXO III'!H111</f>
        <v>0</v>
      </c>
      <c r="J111" s="46">
        <f>'ANEXO III'!J111-'ANEXO III'!I111</f>
        <v>0</v>
      </c>
      <c r="K111" s="46">
        <f>'ANEXO III'!K111-'ANEXO III'!J111</f>
        <v>0</v>
      </c>
      <c r="L111" s="46">
        <f>'ANEXO III'!L111-'ANEXO III'!K111</f>
        <v>0</v>
      </c>
      <c r="M111" s="46">
        <f>'ANEXO III'!M111-'ANEXO III'!L111</f>
        <v>0</v>
      </c>
      <c r="N111" s="46">
        <f>'ANEXO III'!N111-'ANEXO III'!M111</f>
        <v>0</v>
      </c>
      <c r="O111" s="46">
        <f>'ANEXO III'!O111-'ANEXO III'!N111</f>
        <v>0</v>
      </c>
      <c r="P111" s="46">
        <f>'ANEXO III'!P111-'ANEXO III'!O111</f>
        <v>0</v>
      </c>
      <c r="Q111" s="46">
        <f>'ANEXO III'!Q111-'ANEXO III'!P111</f>
        <v>0</v>
      </c>
      <c r="R111" s="46">
        <f>'ANEXO III'!R111-'ANEXO III'!Q111</f>
        <v>0</v>
      </c>
      <c r="S111" s="46">
        <f>'ANEXO III'!S111-'ANEXO III'!R111</f>
        <v>0</v>
      </c>
      <c r="T111" s="70">
        <f t="shared" si="2"/>
        <v>0</v>
      </c>
    </row>
    <row r="112" spans="1:20" ht="15">
      <c r="A112" s="78"/>
      <c r="B112" s="79"/>
      <c r="C112" s="45" t="s">
        <v>27</v>
      </c>
      <c r="D112" s="67">
        <v>19235500</v>
      </c>
      <c r="E112" s="67">
        <v>0</v>
      </c>
      <c r="F112" s="67">
        <v>0</v>
      </c>
      <c r="G112" s="67">
        <v>19235500</v>
      </c>
      <c r="H112" s="67">
        <v>1740444</v>
      </c>
      <c r="I112" s="67">
        <f>SUM(I110:I111)</f>
        <v>1590459.4090909092</v>
      </c>
      <c r="J112" s="67">
        <f>SUM(J110:J111)</f>
        <v>1412990.601590909</v>
      </c>
      <c r="K112" s="67">
        <f>SUM(K110:K111)</f>
        <v>1620037.8353409087</v>
      </c>
      <c r="L112" s="67">
        <f>SUM(L110:L111)</f>
        <v>1620037.8353409097</v>
      </c>
      <c r="M112" s="67">
        <f>SUM(M110:M111)</f>
        <v>1607361.4740909096</v>
      </c>
      <c r="N112" s="67">
        <f>SUM(N110:N111)</f>
        <v>1607361.4740909096</v>
      </c>
      <c r="O112" s="67">
        <f>SUM(O110:O111)</f>
        <v>1607361.4740909096</v>
      </c>
      <c r="P112" s="67">
        <f>SUM(P110:P111)</f>
        <v>1607361.4740909096</v>
      </c>
      <c r="Q112" s="67">
        <f>SUM(Q110:Q111)</f>
        <v>1607361.4740909096</v>
      </c>
      <c r="R112" s="67">
        <f>SUM(R110:R111)</f>
        <v>1607361.4740909077</v>
      </c>
      <c r="S112" s="67">
        <f>SUM(S110:S111)</f>
        <v>1607361.4740909077</v>
      </c>
      <c r="T112" s="70">
        <f t="shared" si="2"/>
        <v>0</v>
      </c>
    </row>
    <row r="113" spans="1:20" ht="15">
      <c r="A113" s="76" t="s">
        <v>97</v>
      </c>
      <c r="B113" s="77" t="s">
        <v>98</v>
      </c>
      <c r="C113" s="47" t="s">
        <v>25</v>
      </c>
      <c r="D113" s="46">
        <v>600677</v>
      </c>
      <c r="E113" s="46">
        <v>0</v>
      </c>
      <c r="F113" s="46">
        <v>23847.690000000002</v>
      </c>
      <c r="G113" s="46">
        <v>576829.31</v>
      </c>
      <c r="H113" s="46">
        <v>45508</v>
      </c>
      <c r="I113" s="46">
        <f>'ANEXO III'!I113-'ANEXO III'!H113</f>
        <v>48756.90318181818</v>
      </c>
      <c r="J113" s="46">
        <f>'ANEXO III'!J113-'ANEXO III'!I113</f>
        <v>35915.55818181818</v>
      </c>
      <c r="K113" s="46">
        <f>'ANEXO III'!K113-'ANEXO III'!J113</f>
        <v>50313.254431818175</v>
      </c>
      <c r="L113" s="46">
        <f>'ANEXO III'!L113-'ANEXO III'!K113</f>
        <v>50313.254431818175</v>
      </c>
      <c r="M113" s="46">
        <f>'ANEXO III'!M113-'ANEXO III'!L113</f>
        <v>49431.7628246753</v>
      </c>
      <c r="N113" s="46">
        <f>'ANEXO III'!N113-'ANEXO III'!M113</f>
        <v>49431.7628246753</v>
      </c>
      <c r="O113" s="46">
        <f>'ANEXO III'!O113-'ANEXO III'!N113</f>
        <v>49431.7628246753</v>
      </c>
      <c r="P113" s="46">
        <f>'ANEXO III'!P113-'ANEXO III'!O113</f>
        <v>49431.7628246753</v>
      </c>
      <c r="Q113" s="46">
        <f>'ANEXO III'!Q113-'ANEXO III'!P113</f>
        <v>49431.7628246753</v>
      </c>
      <c r="R113" s="46">
        <f>'ANEXO III'!R113-'ANEXO III'!Q113</f>
        <v>49431.7628246753</v>
      </c>
      <c r="S113" s="46">
        <f>'ANEXO III'!S113-'ANEXO III'!R113</f>
        <v>49431.7628246753</v>
      </c>
      <c r="T113" s="70">
        <f t="shared" si="2"/>
        <v>0</v>
      </c>
    </row>
    <row r="114" spans="1:20" ht="15">
      <c r="A114" s="76"/>
      <c r="B114" s="77"/>
      <c r="C114" s="47" t="s">
        <v>26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f>'ANEXO III'!I114-'ANEXO III'!H114</f>
        <v>0</v>
      </c>
      <c r="J114" s="46">
        <f>'ANEXO III'!J114-'ANEXO III'!I114</f>
        <v>0</v>
      </c>
      <c r="K114" s="46">
        <f>'ANEXO III'!K114-'ANEXO III'!J114</f>
        <v>0</v>
      </c>
      <c r="L114" s="46">
        <f>'ANEXO III'!L114-'ANEXO III'!K114</f>
        <v>0</v>
      </c>
      <c r="M114" s="46">
        <f>'ANEXO III'!M114-'ANEXO III'!L114</f>
        <v>0</v>
      </c>
      <c r="N114" s="46">
        <f>'ANEXO III'!N114-'ANEXO III'!M114</f>
        <v>0</v>
      </c>
      <c r="O114" s="46">
        <f>'ANEXO III'!O114-'ANEXO III'!N114</f>
        <v>0</v>
      </c>
      <c r="P114" s="46">
        <f>'ANEXO III'!P114-'ANEXO III'!O114</f>
        <v>0</v>
      </c>
      <c r="Q114" s="46">
        <f>'ANEXO III'!Q114-'ANEXO III'!P114</f>
        <v>0</v>
      </c>
      <c r="R114" s="46">
        <f>'ANEXO III'!R114-'ANEXO III'!Q114</f>
        <v>0</v>
      </c>
      <c r="S114" s="46">
        <f>'ANEXO III'!S114-'ANEXO III'!R114</f>
        <v>0</v>
      </c>
      <c r="T114" s="70">
        <f t="shared" si="2"/>
        <v>0</v>
      </c>
    </row>
    <row r="115" spans="1:20" ht="15">
      <c r="A115" s="76"/>
      <c r="B115" s="77"/>
      <c r="C115" s="45" t="s">
        <v>27</v>
      </c>
      <c r="D115" s="67">
        <v>600677</v>
      </c>
      <c r="E115" s="67">
        <v>0</v>
      </c>
      <c r="F115" s="67">
        <v>23847.690000000002</v>
      </c>
      <c r="G115" s="67">
        <v>576829.31</v>
      </c>
      <c r="H115" s="67">
        <v>45508</v>
      </c>
      <c r="I115" s="67">
        <f>SUM(I113:I114)</f>
        <v>48756.90318181818</v>
      </c>
      <c r="J115" s="67">
        <f>SUM(J113:J114)</f>
        <v>35915.55818181818</v>
      </c>
      <c r="K115" s="67">
        <f>SUM(K113:K114)</f>
        <v>50313.254431818175</v>
      </c>
      <c r="L115" s="67">
        <f>SUM(L113:L114)</f>
        <v>50313.254431818175</v>
      </c>
      <c r="M115" s="67">
        <f>SUM(M113:M114)</f>
        <v>49431.7628246753</v>
      </c>
      <c r="N115" s="67">
        <f>SUM(N113:N114)</f>
        <v>49431.7628246753</v>
      </c>
      <c r="O115" s="67">
        <f>SUM(O113:O114)</f>
        <v>49431.7628246753</v>
      </c>
      <c r="P115" s="67">
        <f>SUM(P113:P114)</f>
        <v>49431.7628246753</v>
      </c>
      <c r="Q115" s="67">
        <f>SUM(Q113:Q114)</f>
        <v>49431.7628246753</v>
      </c>
      <c r="R115" s="67">
        <f>SUM(R113:R114)</f>
        <v>49431.7628246753</v>
      </c>
      <c r="S115" s="67">
        <f>SUM(S113:S114)</f>
        <v>49431.7628246753</v>
      </c>
      <c r="T115" s="70">
        <f t="shared" si="2"/>
        <v>0</v>
      </c>
    </row>
    <row r="116" spans="1:20" ht="15">
      <c r="A116" s="76" t="s">
        <v>99</v>
      </c>
      <c r="B116" s="77" t="s">
        <v>100</v>
      </c>
      <c r="C116" s="47" t="s">
        <v>25</v>
      </c>
      <c r="D116" s="46">
        <v>3654544</v>
      </c>
      <c r="E116" s="46">
        <v>0</v>
      </c>
      <c r="F116" s="46">
        <v>0</v>
      </c>
      <c r="G116" s="46">
        <v>3654544</v>
      </c>
      <c r="H116" s="46">
        <v>79000</v>
      </c>
      <c r="I116" s="46">
        <f>'ANEXO III'!I116-'ANEXO III'!H116</f>
        <v>452322.1818181819</v>
      </c>
      <c r="J116" s="46">
        <f>'ANEXO III'!J116-'ANEXO III'!I116</f>
        <v>17411.906818181742</v>
      </c>
      <c r="K116" s="46">
        <f>'ANEXO III'!K116-'ANEXO III'!J116</f>
        <v>361473.8943181818</v>
      </c>
      <c r="L116" s="46">
        <f>'ANEXO III'!L116-'ANEXO III'!K116</f>
        <v>361473.8943181818</v>
      </c>
      <c r="M116" s="46">
        <f>'ANEXO III'!M116-'ANEXO III'!L116</f>
        <v>340408.87467532465</v>
      </c>
      <c r="N116" s="46">
        <f>'ANEXO III'!N116-'ANEXO III'!M116</f>
        <v>340408.87467532465</v>
      </c>
      <c r="O116" s="46">
        <f>'ANEXO III'!O116-'ANEXO III'!N116</f>
        <v>340408.8746753249</v>
      </c>
      <c r="P116" s="46">
        <f>'ANEXO III'!P116-'ANEXO III'!O116</f>
        <v>340408.87467532465</v>
      </c>
      <c r="Q116" s="46">
        <f>'ANEXO III'!Q116-'ANEXO III'!P116</f>
        <v>340408.87467532465</v>
      </c>
      <c r="R116" s="46">
        <f>'ANEXO III'!R116-'ANEXO III'!Q116</f>
        <v>340408.87467532465</v>
      </c>
      <c r="S116" s="46">
        <f>'ANEXO III'!S116-'ANEXO III'!R116</f>
        <v>340408.87467532465</v>
      </c>
      <c r="T116" s="70">
        <f t="shared" si="2"/>
        <v>0</v>
      </c>
    </row>
    <row r="117" spans="1:20" ht="15">
      <c r="A117" s="76"/>
      <c r="B117" s="77"/>
      <c r="C117" s="47" t="s">
        <v>26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6">
        <f>'ANEXO III'!I117-'ANEXO III'!H117</f>
        <v>0</v>
      </c>
      <c r="J117" s="46">
        <f>'ANEXO III'!J117-'ANEXO III'!I117</f>
        <v>0</v>
      </c>
      <c r="K117" s="46">
        <f>'ANEXO III'!K117-'ANEXO III'!J117</f>
        <v>0</v>
      </c>
      <c r="L117" s="46">
        <f>'ANEXO III'!L117-'ANEXO III'!K117</f>
        <v>0</v>
      </c>
      <c r="M117" s="46">
        <f>'ANEXO III'!M117-'ANEXO III'!L117</f>
        <v>0</v>
      </c>
      <c r="N117" s="46">
        <f>'ANEXO III'!N117-'ANEXO III'!M117</f>
        <v>0</v>
      </c>
      <c r="O117" s="46">
        <f>'ANEXO III'!O117-'ANEXO III'!N117</f>
        <v>0</v>
      </c>
      <c r="P117" s="46">
        <f>'ANEXO III'!P117-'ANEXO III'!O117</f>
        <v>0</v>
      </c>
      <c r="Q117" s="46">
        <f>'ANEXO III'!Q117-'ANEXO III'!P117</f>
        <v>0</v>
      </c>
      <c r="R117" s="46">
        <f>'ANEXO III'!R117-'ANEXO III'!Q117</f>
        <v>0</v>
      </c>
      <c r="S117" s="46">
        <f>'ANEXO III'!S117-'ANEXO III'!R117</f>
        <v>0</v>
      </c>
      <c r="T117" s="70">
        <f t="shared" si="2"/>
        <v>0</v>
      </c>
    </row>
    <row r="118" spans="1:20" ht="15">
      <c r="A118" s="76"/>
      <c r="B118" s="77"/>
      <c r="C118" s="45" t="s">
        <v>27</v>
      </c>
      <c r="D118" s="67">
        <v>3654544</v>
      </c>
      <c r="E118" s="67">
        <v>0</v>
      </c>
      <c r="F118" s="67">
        <v>0</v>
      </c>
      <c r="G118" s="67">
        <v>3654544</v>
      </c>
      <c r="H118" s="67">
        <v>79000</v>
      </c>
      <c r="I118" s="67">
        <f>SUM(I116:I117)</f>
        <v>452322.1818181819</v>
      </c>
      <c r="J118" s="67">
        <f>SUM(J116:J117)</f>
        <v>17411.906818181742</v>
      </c>
      <c r="K118" s="67">
        <f>SUM(K116:K117)</f>
        <v>361473.8943181818</v>
      </c>
      <c r="L118" s="67">
        <f>SUM(L116:L117)</f>
        <v>361473.8943181818</v>
      </c>
      <c r="M118" s="67">
        <f>SUM(M116:M117)</f>
        <v>340408.87467532465</v>
      </c>
      <c r="N118" s="67">
        <f>SUM(N116:N117)</f>
        <v>340408.87467532465</v>
      </c>
      <c r="O118" s="67">
        <f>SUM(O116:O117)</f>
        <v>340408.8746753249</v>
      </c>
      <c r="P118" s="67">
        <f>SUM(P116:P117)</f>
        <v>340408.87467532465</v>
      </c>
      <c r="Q118" s="67">
        <f>SUM(Q116:Q117)</f>
        <v>340408.87467532465</v>
      </c>
      <c r="R118" s="67">
        <f>SUM(R116:R117)</f>
        <v>340408.87467532465</v>
      </c>
      <c r="S118" s="67">
        <f>SUM(S116:S117)</f>
        <v>340408.87467532465</v>
      </c>
      <c r="T118" s="70">
        <f t="shared" si="2"/>
        <v>0</v>
      </c>
    </row>
    <row r="119" spans="1:20" ht="15">
      <c r="A119" s="76" t="s">
        <v>101</v>
      </c>
      <c r="B119" s="77" t="s">
        <v>102</v>
      </c>
      <c r="C119" s="47" t="s">
        <v>25</v>
      </c>
      <c r="D119" s="46">
        <v>2400056</v>
      </c>
      <c r="E119" s="46">
        <v>0</v>
      </c>
      <c r="F119" s="46">
        <v>16080.12</v>
      </c>
      <c r="G119" s="46">
        <v>2383975.88</v>
      </c>
      <c r="H119" s="46">
        <v>98001</v>
      </c>
      <c r="I119" s="46">
        <f>'ANEXO III'!I119-'ANEXO III'!H119</f>
        <v>361843.1709090909</v>
      </c>
      <c r="J119" s="46">
        <f>'ANEXO III'!J119-'ANEXO III'!I119</f>
        <v>182887.21840909088</v>
      </c>
      <c r="K119" s="46">
        <f>'ANEXO III'!K119-'ANEXO III'!J119</f>
        <v>194000.82965909096</v>
      </c>
      <c r="L119" s="46">
        <f>'ANEXO III'!L119-'ANEXO III'!K119</f>
        <v>194000.82965909084</v>
      </c>
      <c r="M119" s="46">
        <f>'ANEXO III'!M119-'ANEXO III'!L119</f>
        <v>193320.40448051947</v>
      </c>
      <c r="N119" s="46">
        <f>'ANEXO III'!N119-'ANEXO III'!M119</f>
        <v>193320.40448051947</v>
      </c>
      <c r="O119" s="46">
        <f>'ANEXO III'!O119-'ANEXO III'!N119</f>
        <v>193320.40448051947</v>
      </c>
      <c r="P119" s="46">
        <f>'ANEXO III'!P119-'ANEXO III'!O119</f>
        <v>193320.40448051947</v>
      </c>
      <c r="Q119" s="46">
        <f>'ANEXO III'!Q119-'ANEXO III'!P119</f>
        <v>193320.40448051947</v>
      </c>
      <c r="R119" s="46">
        <f>'ANEXO III'!R119-'ANEXO III'!Q119</f>
        <v>193320.40448051924</v>
      </c>
      <c r="S119" s="46">
        <f>'ANEXO III'!S119-'ANEXO III'!R119</f>
        <v>193320.4044805197</v>
      </c>
      <c r="T119" s="70">
        <f t="shared" si="2"/>
        <v>0</v>
      </c>
    </row>
    <row r="120" spans="1:20" ht="15">
      <c r="A120" s="76"/>
      <c r="B120" s="77"/>
      <c r="C120" s="47" t="s">
        <v>26</v>
      </c>
      <c r="D120" s="46">
        <v>0</v>
      </c>
      <c r="E120" s="46">
        <v>0</v>
      </c>
      <c r="F120" s="46">
        <v>0</v>
      </c>
      <c r="G120" s="46">
        <v>0</v>
      </c>
      <c r="H120" s="46">
        <v>0</v>
      </c>
      <c r="I120" s="46">
        <f>'ANEXO III'!I120-'ANEXO III'!H120</f>
        <v>0</v>
      </c>
      <c r="J120" s="46">
        <f>'ANEXO III'!J120-'ANEXO III'!I120</f>
        <v>0</v>
      </c>
      <c r="K120" s="46">
        <f>'ANEXO III'!K120-'ANEXO III'!J120</f>
        <v>0</v>
      </c>
      <c r="L120" s="46">
        <f>'ANEXO III'!L120-'ANEXO III'!K120</f>
        <v>0</v>
      </c>
      <c r="M120" s="46">
        <f>'ANEXO III'!M120-'ANEXO III'!L120</f>
        <v>0</v>
      </c>
      <c r="N120" s="46">
        <f>'ANEXO III'!N120-'ANEXO III'!M120</f>
        <v>0</v>
      </c>
      <c r="O120" s="46">
        <f>'ANEXO III'!O120-'ANEXO III'!N120</f>
        <v>0</v>
      </c>
      <c r="P120" s="46">
        <f>'ANEXO III'!P120-'ANEXO III'!O120</f>
        <v>0</v>
      </c>
      <c r="Q120" s="46">
        <f>'ANEXO III'!Q120-'ANEXO III'!P120</f>
        <v>0</v>
      </c>
      <c r="R120" s="46">
        <f>'ANEXO III'!R120-'ANEXO III'!Q120</f>
        <v>0</v>
      </c>
      <c r="S120" s="46">
        <f>'ANEXO III'!S120-'ANEXO III'!R120</f>
        <v>0</v>
      </c>
      <c r="T120" s="70">
        <f t="shared" si="2"/>
        <v>0</v>
      </c>
    </row>
    <row r="121" spans="1:20" ht="15">
      <c r="A121" s="76"/>
      <c r="B121" s="77"/>
      <c r="C121" s="45" t="s">
        <v>27</v>
      </c>
      <c r="D121" s="67">
        <v>2400056</v>
      </c>
      <c r="E121" s="67">
        <v>0</v>
      </c>
      <c r="F121" s="67">
        <v>16080.12</v>
      </c>
      <c r="G121" s="67">
        <v>2383975.88</v>
      </c>
      <c r="H121" s="67">
        <v>98001</v>
      </c>
      <c r="I121" s="67">
        <f>SUM(I119:I120)</f>
        <v>361843.1709090909</v>
      </c>
      <c r="J121" s="67">
        <f>SUM(J119:J120)</f>
        <v>182887.21840909088</v>
      </c>
      <c r="K121" s="67">
        <f>SUM(K119:K120)</f>
        <v>194000.82965909096</v>
      </c>
      <c r="L121" s="67">
        <f>SUM(L119:L120)</f>
        <v>194000.82965909084</v>
      </c>
      <c r="M121" s="67">
        <f>SUM(M119:M120)</f>
        <v>193320.40448051947</v>
      </c>
      <c r="N121" s="67">
        <f>SUM(N119:N120)</f>
        <v>193320.40448051947</v>
      </c>
      <c r="O121" s="67">
        <f>SUM(O119:O120)</f>
        <v>193320.40448051947</v>
      </c>
      <c r="P121" s="67">
        <f>SUM(P119:P120)</f>
        <v>193320.40448051947</v>
      </c>
      <c r="Q121" s="67">
        <f>SUM(Q119:Q120)</f>
        <v>193320.40448051947</v>
      </c>
      <c r="R121" s="67">
        <f>SUM(R119:R120)</f>
        <v>193320.40448051924</v>
      </c>
      <c r="S121" s="67">
        <f>SUM(S119:S120)</f>
        <v>193320.4044805197</v>
      </c>
      <c r="T121" s="70">
        <f t="shared" si="2"/>
        <v>0</v>
      </c>
    </row>
    <row r="122" spans="1:20" ht="15">
      <c r="A122" s="76" t="s">
        <v>103</v>
      </c>
      <c r="B122" s="77" t="s">
        <v>104</v>
      </c>
      <c r="C122" s="47" t="s">
        <v>25</v>
      </c>
      <c r="D122" s="46">
        <v>480746</v>
      </c>
      <c r="E122" s="46">
        <v>0</v>
      </c>
      <c r="F122" s="46">
        <v>29335.89</v>
      </c>
      <c r="G122" s="46">
        <v>451410.11</v>
      </c>
      <c r="H122" s="46">
        <v>27520</v>
      </c>
      <c r="I122" s="46">
        <f>'ANEXO III'!I122-'ANEXO III'!H122</f>
        <v>56899.10090909091</v>
      </c>
      <c r="J122" s="46">
        <f>'ANEXO III'!J122-'ANEXO III'!I122</f>
        <v>29434.29340909091</v>
      </c>
      <c r="K122" s="46">
        <f>'ANEXO III'!K122-'ANEXO III'!J122</f>
        <v>37909.90215909091</v>
      </c>
      <c r="L122" s="46">
        <f>'ANEXO III'!L122-'ANEXO III'!K122</f>
        <v>37909.90215909091</v>
      </c>
      <c r="M122" s="46">
        <f>'ANEXO III'!M122-'ANEXO III'!L122</f>
        <v>37390.98733766234</v>
      </c>
      <c r="N122" s="46">
        <f>'ANEXO III'!N122-'ANEXO III'!M122</f>
        <v>37390.987337662315</v>
      </c>
      <c r="O122" s="46">
        <f>'ANEXO III'!O122-'ANEXO III'!N122</f>
        <v>37390.987337662315</v>
      </c>
      <c r="P122" s="46">
        <f>'ANEXO III'!P122-'ANEXO III'!O122</f>
        <v>37390.987337662315</v>
      </c>
      <c r="Q122" s="46">
        <f>'ANEXO III'!Q122-'ANEXO III'!P122</f>
        <v>37390.987337662315</v>
      </c>
      <c r="R122" s="46">
        <f>'ANEXO III'!R122-'ANEXO III'!Q122</f>
        <v>37390.987337662315</v>
      </c>
      <c r="S122" s="46">
        <f>'ANEXO III'!S122-'ANEXO III'!R122</f>
        <v>37390.987337662315</v>
      </c>
      <c r="T122" s="70">
        <f t="shared" si="2"/>
        <v>0</v>
      </c>
    </row>
    <row r="123" spans="1:20" ht="15">
      <c r="A123" s="76"/>
      <c r="B123" s="77"/>
      <c r="C123" s="47" t="s">
        <v>26</v>
      </c>
      <c r="D123" s="46">
        <v>85091.79</v>
      </c>
      <c r="E123" s="46">
        <v>0</v>
      </c>
      <c r="F123" s="46">
        <v>1500</v>
      </c>
      <c r="G123" s="46">
        <v>83591.79</v>
      </c>
      <c r="H123" s="46">
        <v>0</v>
      </c>
      <c r="I123" s="46">
        <f>'ANEXO III'!I123-'ANEXO III'!H123</f>
        <v>1502.9868852153631</v>
      </c>
      <c r="J123" s="46">
        <f>'ANEXO III'!J123-'ANEXO III'!I123</f>
        <v>72689.49344260768</v>
      </c>
      <c r="K123" s="46">
        <f>'ANEXO III'!K123-'ANEXO III'!J123</f>
        <v>816.767925770735</v>
      </c>
      <c r="L123" s="46">
        <f>'ANEXO III'!L123-'ANEXO III'!K123</f>
        <v>816.7679257707496</v>
      </c>
      <c r="M123" s="46">
        <f>'ANEXO III'!M123-'ANEXO III'!L123</f>
        <v>816.7679257707496</v>
      </c>
      <c r="N123" s="46">
        <f>'ANEXO III'!N123-'ANEXO III'!M123</f>
        <v>906.8304726617935</v>
      </c>
      <c r="O123" s="46">
        <f>'ANEXO III'!O123-'ANEXO III'!N123</f>
        <v>906.8304726617935</v>
      </c>
      <c r="P123" s="46">
        <f>'ANEXO III'!P123-'ANEXO III'!O123</f>
        <v>906.8304726617935</v>
      </c>
      <c r="Q123" s="46">
        <f>'ANEXO III'!Q123-'ANEXO III'!P123</f>
        <v>1408.8381589597848</v>
      </c>
      <c r="R123" s="46">
        <f>'ANEXO III'!R123-'ANEXO III'!Q123</f>
        <v>1408.8381589597848</v>
      </c>
      <c r="S123" s="46">
        <f>'ANEXO III'!S123-'ANEXO III'!R123</f>
        <v>1410.8381589597848</v>
      </c>
      <c r="T123" s="70">
        <f t="shared" si="2"/>
        <v>0</v>
      </c>
    </row>
    <row r="124" spans="1:20" ht="15">
      <c r="A124" s="76"/>
      <c r="B124" s="77"/>
      <c r="C124" s="45" t="s">
        <v>27</v>
      </c>
      <c r="D124" s="67">
        <v>565837.79</v>
      </c>
      <c r="E124" s="67">
        <v>0</v>
      </c>
      <c r="F124" s="67">
        <v>30835.89</v>
      </c>
      <c r="G124" s="67">
        <v>535001.9</v>
      </c>
      <c r="H124" s="67">
        <v>27520</v>
      </c>
      <c r="I124" s="67">
        <f>SUM(I122:I123)</f>
        <v>58402.087794306266</v>
      </c>
      <c r="J124" s="67">
        <f>SUM(J122:J123)</f>
        <v>102123.78685169859</v>
      </c>
      <c r="K124" s="67">
        <f>SUM(K122:K123)</f>
        <v>38726.670084861646</v>
      </c>
      <c r="L124" s="67">
        <f>SUM(L122:L123)</f>
        <v>38726.67008486166</v>
      </c>
      <c r="M124" s="67">
        <f>SUM(M122:M123)</f>
        <v>38207.75526343309</v>
      </c>
      <c r="N124" s="67">
        <f>SUM(N122:N123)</f>
        <v>38297.81781032411</v>
      </c>
      <c r="O124" s="67">
        <f>SUM(O122:O123)</f>
        <v>38297.81781032411</v>
      </c>
      <c r="P124" s="67">
        <f>SUM(P122:P123)</f>
        <v>38297.81781032411</v>
      </c>
      <c r="Q124" s="67">
        <f>SUM(Q122:Q123)</f>
        <v>38799.8254966221</v>
      </c>
      <c r="R124" s="67">
        <f>SUM(R122:R123)</f>
        <v>38799.8254966221</v>
      </c>
      <c r="S124" s="67">
        <f>SUM(S122:S123)</f>
        <v>38801.8254966221</v>
      </c>
      <c r="T124" s="70">
        <f t="shared" si="2"/>
        <v>0</v>
      </c>
    </row>
    <row r="125" spans="1:20" ht="15">
      <c r="A125" s="76" t="s">
        <v>105</v>
      </c>
      <c r="B125" s="77" t="s">
        <v>106</v>
      </c>
      <c r="C125" s="47" t="s">
        <v>25</v>
      </c>
      <c r="D125" s="46">
        <v>6979212</v>
      </c>
      <c r="E125" s="46">
        <v>1000000</v>
      </c>
      <c r="F125" s="46">
        <v>0</v>
      </c>
      <c r="G125" s="46">
        <v>5979212</v>
      </c>
      <c r="H125" s="46">
        <v>74740</v>
      </c>
      <c r="I125" s="46">
        <f>'ANEXO III'!I125-'ANEXO III'!H125</f>
        <v>372420.3850981194</v>
      </c>
      <c r="J125" s="46">
        <f>'ANEXO III'!J125-'ANEXO III'!I125</f>
        <v>14928.75254905963</v>
      </c>
      <c r="K125" s="46">
        <f>'ANEXO III'!K125-'ANEXO III'!J125</f>
        <v>496163.4555330595</v>
      </c>
      <c r="L125" s="46">
        <f>'ANEXO III'!L125-'ANEXO III'!K125</f>
        <v>496163.45553305955</v>
      </c>
      <c r="M125" s="46">
        <f>'ANEXO III'!M125-'ANEXO III'!L125</f>
        <v>481259.78124734527</v>
      </c>
      <c r="N125" s="46">
        <f>'ANEXO III'!N125-'ANEXO III'!M125</f>
        <v>532073.4613721315</v>
      </c>
      <c r="O125" s="46">
        <f>'ANEXO III'!O125-'ANEXO III'!N125</f>
        <v>532073.4613721315</v>
      </c>
      <c r="P125" s="46">
        <f>'ANEXO III'!P125-'ANEXO III'!O125</f>
        <v>532073.4613721315</v>
      </c>
      <c r="Q125" s="46">
        <f>'ANEXO III'!Q125-'ANEXO III'!P125</f>
        <v>815771.9286409877</v>
      </c>
      <c r="R125" s="46">
        <f>'ANEXO III'!R125-'ANEXO III'!Q125</f>
        <v>815771.9286409877</v>
      </c>
      <c r="S125" s="46">
        <f>'ANEXO III'!S125-'ANEXO III'!R125</f>
        <v>815771.9286409877</v>
      </c>
      <c r="T125" s="70">
        <f t="shared" si="2"/>
        <v>0</v>
      </c>
    </row>
    <row r="126" spans="1:20" ht="15">
      <c r="A126" s="76"/>
      <c r="B126" s="77"/>
      <c r="C126" s="47" t="s">
        <v>26</v>
      </c>
      <c r="D126" s="46">
        <v>27110000</v>
      </c>
      <c r="E126" s="46">
        <v>0</v>
      </c>
      <c r="F126" s="46">
        <v>0</v>
      </c>
      <c r="G126" s="46">
        <v>27110000</v>
      </c>
      <c r="H126" s="46">
        <v>0</v>
      </c>
      <c r="I126" s="46">
        <f>'ANEXO III'!I126-'ANEXO III'!H126</f>
        <v>2027444.0912966486</v>
      </c>
      <c r="J126" s="46">
        <f>'ANEXO III'!J126-'ANEXO III'!I126</f>
        <v>1013722.0456483243</v>
      </c>
      <c r="K126" s="46">
        <f>'ANEXO III'!K126-'ANEXO III'!J126</f>
        <v>2091953.6760197235</v>
      </c>
      <c r="L126" s="46">
        <f>'ANEXO III'!L126-'ANEXO III'!K126</f>
        <v>2091953.6760197235</v>
      </c>
      <c r="M126" s="46">
        <f>'ANEXO III'!M126-'ANEXO III'!L126</f>
        <v>2091953.6760197235</v>
      </c>
      <c r="N126" s="46">
        <f>'ANEXO III'!N126-'ANEXO III'!M126</f>
        <v>2322345.0500307065</v>
      </c>
      <c r="O126" s="46">
        <f>'ANEXO III'!O126-'ANEXO III'!N126</f>
        <v>2322345.0500307065</v>
      </c>
      <c r="P126" s="46">
        <f>'ANEXO III'!P126-'ANEXO III'!O126</f>
        <v>2322345.0500307065</v>
      </c>
      <c r="Q126" s="46">
        <f>'ANEXO III'!Q126-'ANEXO III'!P126</f>
        <v>3608645.8949679136</v>
      </c>
      <c r="R126" s="46">
        <f>'ANEXO III'!R126-'ANEXO III'!Q126</f>
        <v>3608645.8949679136</v>
      </c>
      <c r="S126" s="46">
        <f>'ANEXO III'!S126-'ANEXO III'!R126</f>
        <v>3608645.8949679136</v>
      </c>
      <c r="T126" s="70">
        <f t="shared" si="2"/>
        <v>0</v>
      </c>
    </row>
    <row r="127" spans="1:20" ht="15">
      <c r="A127" s="76"/>
      <c r="B127" s="77"/>
      <c r="C127" s="45" t="s">
        <v>27</v>
      </c>
      <c r="D127" s="67">
        <v>34089212</v>
      </c>
      <c r="E127" s="67">
        <v>1000000</v>
      </c>
      <c r="F127" s="67">
        <v>0</v>
      </c>
      <c r="G127" s="67">
        <v>33089212</v>
      </c>
      <c r="H127" s="67">
        <v>74740</v>
      </c>
      <c r="I127" s="67">
        <f>SUM(I125:I126)</f>
        <v>2399864.476394768</v>
      </c>
      <c r="J127" s="67">
        <f>SUM(J125:J126)</f>
        <v>1028650.798197384</v>
      </c>
      <c r="K127" s="67">
        <f>SUM(K125:K126)</f>
        <v>2588117.131552783</v>
      </c>
      <c r="L127" s="67">
        <f>SUM(L125:L126)</f>
        <v>2588117.131552783</v>
      </c>
      <c r="M127" s="67">
        <f>SUM(M125:M126)</f>
        <v>2573213.457267069</v>
      </c>
      <c r="N127" s="67">
        <f>SUM(N125:N126)</f>
        <v>2854418.511402838</v>
      </c>
      <c r="O127" s="67">
        <f>SUM(O125:O126)</f>
        <v>2854418.511402838</v>
      </c>
      <c r="P127" s="67">
        <f>SUM(P125:P126)</f>
        <v>2854418.511402838</v>
      </c>
      <c r="Q127" s="67">
        <f>SUM(Q125:Q126)</f>
        <v>4424417.823608901</v>
      </c>
      <c r="R127" s="67">
        <f>SUM(R125:R126)</f>
        <v>4424417.823608901</v>
      </c>
      <c r="S127" s="67">
        <f>SUM(S125:S126)</f>
        <v>4424417.823608901</v>
      </c>
      <c r="T127" s="70">
        <f t="shared" si="2"/>
        <v>0</v>
      </c>
    </row>
    <row r="128" spans="1:20" ht="15">
      <c r="A128" s="76" t="s">
        <v>107</v>
      </c>
      <c r="B128" s="77" t="s">
        <v>108</v>
      </c>
      <c r="C128" s="47" t="s">
        <v>25</v>
      </c>
      <c r="D128" s="46">
        <v>0</v>
      </c>
      <c r="E128" s="46">
        <v>0</v>
      </c>
      <c r="F128" s="46">
        <v>0</v>
      </c>
      <c r="G128" s="46">
        <v>0</v>
      </c>
      <c r="H128" s="46">
        <v>0</v>
      </c>
      <c r="I128" s="46">
        <f>'ANEXO III'!I128-'ANEXO III'!H128</f>
        <v>0</v>
      </c>
      <c r="J128" s="46">
        <f>'ANEXO III'!J128-'ANEXO III'!I128</f>
        <v>0</v>
      </c>
      <c r="K128" s="46">
        <f>'ANEXO III'!K128-'ANEXO III'!J128</f>
        <v>0</v>
      </c>
      <c r="L128" s="46">
        <f>'ANEXO III'!L128-'ANEXO III'!K128</f>
        <v>0</v>
      </c>
      <c r="M128" s="46">
        <f>'ANEXO III'!M128-'ANEXO III'!L128</f>
        <v>0</v>
      </c>
      <c r="N128" s="46">
        <f>'ANEXO III'!N128-'ANEXO III'!M128</f>
        <v>0</v>
      </c>
      <c r="O128" s="46">
        <f>'ANEXO III'!O128-'ANEXO III'!N128</f>
        <v>0</v>
      </c>
      <c r="P128" s="46">
        <f>'ANEXO III'!P128-'ANEXO III'!O128</f>
        <v>0</v>
      </c>
      <c r="Q128" s="46">
        <f>'ANEXO III'!Q128-'ANEXO III'!P128</f>
        <v>0</v>
      </c>
      <c r="R128" s="46">
        <f>'ANEXO III'!R128-'ANEXO III'!Q128</f>
        <v>0</v>
      </c>
      <c r="S128" s="46">
        <f>'ANEXO III'!S128-'ANEXO III'!R128</f>
        <v>0</v>
      </c>
      <c r="T128" s="70">
        <f t="shared" si="2"/>
        <v>0</v>
      </c>
    </row>
    <row r="129" spans="1:20" ht="15">
      <c r="A129" s="76"/>
      <c r="B129" s="77"/>
      <c r="C129" s="47" t="s">
        <v>26</v>
      </c>
      <c r="D129" s="46">
        <v>8433058</v>
      </c>
      <c r="E129" s="46">
        <v>0</v>
      </c>
      <c r="F129" s="46">
        <v>868938.7600000001</v>
      </c>
      <c r="G129" s="46">
        <v>7564119.24</v>
      </c>
      <c r="H129" s="46">
        <v>1280000</v>
      </c>
      <c r="I129" s="46">
        <f>'ANEXO III'!I129-'ANEXO III'!H129</f>
        <v>0</v>
      </c>
      <c r="J129" s="46">
        <f>'ANEXO III'!J129-'ANEXO III'!I129</f>
        <v>767596</v>
      </c>
      <c r="K129" s="46">
        <f>'ANEXO III'!K129-'ANEXO III'!J129</f>
        <v>516972.19808076415</v>
      </c>
      <c r="L129" s="46">
        <f>'ANEXO III'!L129-'ANEXO III'!K129</f>
        <v>516972.19808076415</v>
      </c>
      <c r="M129" s="46">
        <f>'ANEXO III'!M129-'ANEXO III'!L129</f>
        <v>516972.19808076415</v>
      </c>
      <c r="N129" s="46">
        <f>'ANEXO III'!N129-'ANEXO III'!M129</f>
        <v>573907.0392790865</v>
      </c>
      <c r="O129" s="46">
        <f>'ANEXO III'!O129-'ANEXO III'!N129</f>
        <v>573907.0392790865</v>
      </c>
      <c r="P129" s="46">
        <f>'ANEXO III'!P129-'ANEXO III'!O129</f>
        <v>573907.0392790865</v>
      </c>
      <c r="Q129" s="46">
        <f>'ANEXO III'!Q129-'ANEXO III'!P129</f>
        <v>691783.3413675325</v>
      </c>
      <c r="R129" s="46">
        <f>'ANEXO III'!R129-'ANEXO III'!Q129</f>
        <v>691783.3413675325</v>
      </c>
      <c r="S129" s="46">
        <f>'ANEXO III'!S129-'ANEXO III'!R129</f>
        <v>860318.8451853823</v>
      </c>
      <c r="T129" s="70">
        <f t="shared" si="2"/>
        <v>0</v>
      </c>
    </row>
    <row r="130" spans="1:20" ht="15">
      <c r="A130" s="76"/>
      <c r="B130" s="77"/>
      <c r="C130" s="45" t="s">
        <v>27</v>
      </c>
      <c r="D130" s="67">
        <v>8433058</v>
      </c>
      <c r="E130" s="67">
        <v>0</v>
      </c>
      <c r="F130" s="67">
        <v>868938.7600000001</v>
      </c>
      <c r="G130" s="67">
        <v>7564119.24</v>
      </c>
      <c r="H130" s="67">
        <v>1280000</v>
      </c>
      <c r="I130" s="67">
        <f>SUM(I128:I129)</f>
        <v>0</v>
      </c>
      <c r="J130" s="67">
        <f>SUM(J128:J129)</f>
        <v>767596</v>
      </c>
      <c r="K130" s="67">
        <f>SUM(K128:K129)</f>
        <v>516972.19808076415</v>
      </c>
      <c r="L130" s="67">
        <f>SUM(L128:L129)</f>
        <v>516972.19808076415</v>
      </c>
      <c r="M130" s="67">
        <f>SUM(M128:M129)</f>
        <v>516972.19808076415</v>
      </c>
      <c r="N130" s="67">
        <f>SUM(N128:N129)</f>
        <v>573907.0392790865</v>
      </c>
      <c r="O130" s="67">
        <f>SUM(O128:O129)</f>
        <v>573907.0392790865</v>
      </c>
      <c r="P130" s="67">
        <f>SUM(P128:P129)</f>
        <v>573907.0392790865</v>
      </c>
      <c r="Q130" s="67">
        <f>SUM(Q128:Q129)</f>
        <v>691783.3413675325</v>
      </c>
      <c r="R130" s="67">
        <f>SUM(R128:R129)</f>
        <v>691783.3413675325</v>
      </c>
      <c r="S130" s="67">
        <f>SUM(S128:S129)</f>
        <v>860318.8451853823</v>
      </c>
      <c r="T130" s="70">
        <f t="shared" si="2"/>
        <v>0</v>
      </c>
    </row>
    <row r="131" spans="1:20" ht="15">
      <c r="A131" s="78" t="s">
        <v>109</v>
      </c>
      <c r="B131" s="79" t="s">
        <v>110</v>
      </c>
      <c r="C131" s="60" t="s">
        <v>25</v>
      </c>
      <c r="D131" s="46">
        <v>30000000</v>
      </c>
      <c r="E131" s="46">
        <v>0</v>
      </c>
      <c r="F131" s="46">
        <v>0</v>
      </c>
      <c r="G131" s="46">
        <v>30000000</v>
      </c>
      <c r="H131" s="46">
        <v>0</v>
      </c>
      <c r="I131" s="46">
        <f>'ANEXO III'!I131-'ANEXO III'!H131</f>
        <v>2243575.1655809465</v>
      </c>
      <c r="J131" s="46">
        <f>'ANEXO III'!J131-'ANEXO III'!I131</f>
        <v>-560893.667209527</v>
      </c>
      <c r="K131" s="46">
        <f>'ANEXO III'!K131-'ANEXO III'!J131</f>
        <v>2595408.523122159</v>
      </c>
      <c r="L131" s="46">
        <f>'ANEXO III'!L131-'ANEXO III'!K131</f>
        <v>2595408.523122158</v>
      </c>
      <c r="M131" s="46">
        <f>'ANEXO III'!M131-'ANEXO III'!L131</f>
        <v>2475217.005265016</v>
      </c>
      <c r="N131" s="46">
        <f>'ANEXO III'!N131-'ANEXO III'!M131</f>
        <v>2730168.728626486</v>
      </c>
      <c r="O131" s="46">
        <f>'ANEXO III'!O131-'ANEXO III'!N131</f>
        <v>2730168.728626486</v>
      </c>
      <c r="P131" s="46">
        <f>'ANEXO III'!P131-'ANEXO III'!O131</f>
        <v>2730168.728626488</v>
      </c>
      <c r="Q131" s="46">
        <f>'ANEXO III'!Q131-'ANEXO III'!P131</f>
        <v>4153592.7547465973</v>
      </c>
      <c r="R131" s="46">
        <f>'ANEXO III'!R131-'ANEXO III'!Q131</f>
        <v>4153592.7547465973</v>
      </c>
      <c r="S131" s="46">
        <f>'ANEXO III'!S131-'ANEXO III'!R131</f>
        <v>4153592.7547465973</v>
      </c>
      <c r="T131" s="70">
        <f t="shared" si="2"/>
        <v>0</v>
      </c>
    </row>
    <row r="132" spans="1:20" ht="15">
      <c r="A132" s="78"/>
      <c r="B132" s="79"/>
      <c r="C132" s="60" t="s">
        <v>26</v>
      </c>
      <c r="D132" s="46">
        <v>0</v>
      </c>
      <c r="E132" s="46">
        <v>0</v>
      </c>
      <c r="F132" s="46">
        <v>0</v>
      </c>
      <c r="G132" s="46">
        <v>0</v>
      </c>
      <c r="H132" s="46">
        <v>0</v>
      </c>
      <c r="I132" s="46">
        <f>'ANEXO III'!I132-'ANEXO III'!H132</f>
        <v>0</v>
      </c>
      <c r="J132" s="46">
        <f>'ANEXO III'!J132-'ANEXO III'!I132</f>
        <v>0</v>
      </c>
      <c r="K132" s="46">
        <f>'ANEXO III'!K132-'ANEXO III'!J132</f>
        <v>0</v>
      </c>
      <c r="L132" s="46">
        <f>'ANEXO III'!L132-'ANEXO III'!K132</f>
        <v>0</v>
      </c>
      <c r="M132" s="46">
        <f>'ANEXO III'!M132-'ANEXO III'!L132</f>
        <v>0</v>
      </c>
      <c r="N132" s="46">
        <f>'ANEXO III'!N132-'ANEXO III'!M132</f>
        <v>0</v>
      </c>
      <c r="O132" s="46">
        <f>'ANEXO III'!O132-'ANEXO III'!N132</f>
        <v>0</v>
      </c>
      <c r="P132" s="46">
        <f>'ANEXO III'!P132-'ANEXO III'!O132</f>
        <v>0</v>
      </c>
      <c r="Q132" s="46">
        <f>'ANEXO III'!Q132-'ANEXO III'!P132</f>
        <v>0</v>
      </c>
      <c r="R132" s="46">
        <f>'ANEXO III'!R132-'ANEXO III'!Q132</f>
        <v>0</v>
      </c>
      <c r="S132" s="46">
        <f>'ANEXO III'!S132-'ANEXO III'!R132</f>
        <v>0</v>
      </c>
      <c r="T132" s="70">
        <f t="shared" si="2"/>
        <v>0</v>
      </c>
    </row>
    <row r="133" spans="1:20" ht="15">
      <c r="A133" s="78"/>
      <c r="B133" s="79"/>
      <c r="C133" s="61" t="s">
        <v>27</v>
      </c>
      <c r="D133" s="67">
        <v>30000000</v>
      </c>
      <c r="E133" s="67">
        <v>0</v>
      </c>
      <c r="F133" s="67">
        <v>0</v>
      </c>
      <c r="G133" s="67">
        <v>30000000</v>
      </c>
      <c r="H133" s="67">
        <v>0</v>
      </c>
      <c r="I133" s="67">
        <f>SUM(I131:I132)</f>
        <v>2243575.1655809465</v>
      </c>
      <c r="J133" s="67">
        <f>SUM(J131:J132)</f>
        <v>-560893.667209527</v>
      </c>
      <c r="K133" s="67">
        <f>SUM(K131:K132)</f>
        <v>2595408.523122159</v>
      </c>
      <c r="L133" s="67">
        <f>SUM(L131:L132)</f>
        <v>2595408.523122158</v>
      </c>
      <c r="M133" s="67">
        <f>SUM(M131:M132)</f>
        <v>2475217.005265016</v>
      </c>
      <c r="N133" s="67">
        <f>SUM(N131:N132)</f>
        <v>2730168.728626486</v>
      </c>
      <c r="O133" s="67">
        <f>SUM(O131:O132)</f>
        <v>2730168.728626486</v>
      </c>
      <c r="P133" s="67">
        <f>SUM(P131:P132)</f>
        <v>2730168.728626488</v>
      </c>
      <c r="Q133" s="67">
        <f>SUM(Q131:Q132)</f>
        <v>4153592.7547465973</v>
      </c>
      <c r="R133" s="67">
        <f>SUM(R131:R132)</f>
        <v>4153592.7547465973</v>
      </c>
      <c r="S133" s="67">
        <f>SUM(S131:S132)</f>
        <v>4153592.7547465973</v>
      </c>
      <c r="T133" s="70">
        <f t="shared" si="2"/>
        <v>0</v>
      </c>
    </row>
    <row r="134" spans="1:20" ht="15">
      <c r="A134" s="76" t="s">
        <v>111</v>
      </c>
      <c r="B134" s="77" t="s">
        <v>112</v>
      </c>
      <c r="C134" s="47" t="s">
        <v>25</v>
      </c>
      <c r="D134" s="46">
        <v>1712757</v>
      </c>
      <c r="E134" s="46">
        <v>0</v>
      </c>
      <c r="F134" s="46">
        <v>21510.81</v>
      </c>
      <c r="G134" s="46">
        <v>1691246.19</v>
      </c>
      <c r="H134" s="46">
        <v>21409</v>
      </c>
      <c r="I134" s="46">
        <f>'ANEXO III'!I134-'ANEXO III'!H134</f>
        <v>291838</v>
      </c>
      <c r="J134" s="46">
        <f>'ANEXO III'!J134-'ANEXO III'!I134</f>
        <v>131364.91749999998</v>
      </c>
      <c r="K134" s="46">
        <f>'ANEXO III'!K134-'ANEXO III'!J134</f>
        <v>153101.51375000004</v>
      </c>
      <c r="L134" s="46">
        <f>'ANEXO III'!L134-'ANEXO III'!K134</f>
        <v>141201.51375000004</v>
      </c>
      <c r="M134" s="46">
        <f>'ANEXO III'!M134-'ANEXO III'!L134</f>
        <v>180858.865</v>
      </c>
      <c r="N134" s="46">
        <f>'ANEXO III'!N134-'ANEXO III'!M134</f>
        <v>131139.865</v>
      </c>
      <c r="O134" s="46">
        <f>'ANEXO III'!O134-'ANEXO III'!N134</f>
        <v>161328.865</v>
      </c>
      <c r="P134" s="46">
        <f>'ANEXO III'!P134-'ANEXO III'!O134</f>
        <v>134249.865</v>
      </c>
      <c r="Q134" s="46">
        <f>'ANEXO III'!Q134-'ANEXO III'!P134</f>
        <v>137728.865</v>
      </c>
      <c r="R134" s="46">
        <f>'ANEXO III'!R134-'ANEXO III'!Q134</f>
        <v>134525.865</v>
      </c>
      <c r="S134" s="46">
        <f>'ANEXO III'!S134-'ANEXO III'!R134</f>
        <v>72498.67500000005</v>
      </c>
      <c r="T134" s="70">
        <f t="shared" si="2"/>
        <v>-0.3799999998882413</v>
      </c>
    </row>
    <row r="135" spans="1:20" ht="15">
      <c r="A135" s="76"/>
      <c r="B135" s="77"/>
      <c r="C135" s="47" t="s">
        <v>26</v>
      </c>
      <c r="D135" s="46">
        <v>0</v>
      </c>
      <c r="E135" s="46">
        <v>0</v>
      </c>
      <c r="F135" s="46">
        <v>0</v>
      </c>
      <c r="G135" s="46">
        <v>0</v>
      </c>
      <c r="H135" s="46">
        <v>0</v>
      </c>
      <c r="I135" s="46">
        <f>'ANEXO III'!I135-'ANEXO III'!H135</f>
        <v>0</v>
      </c>
      <c r="J135" s="46">
        <f>'ANEXO III'!J135-'ANEXO III'!I135</f>
        <v>0</v>
      </c>
      <c r="K135" s="46">
        <f>'ANEXO III'!K135-'ANEXO III'!J135</f>
        <v>0</v>
      </c>
      <c r="L135" s="46">
        <f>'ANEXO III'!L135-'ANEXO III'!K135</f>
        <v>0</v>
      </c>
      <c r="M135" s="46">
        <f>'ANEXO III'!M135-'ANEXO III'!L135</f>
        <v>0</v>
      </c>
      <c r="N135" s="46">
        <f>'ANEXO III'!N135-'ANEXO III'!M135</f>
        <v>0</v>
      </c>
      <c r="O135" s="46">
        <f>'ANEXO III'!O135-'ANEXO III'!N135</f>
        <v>0</v>
      </c>
      <c r="P135" s="46">
        <f>'ANEXO III'!P135-'ANEXO III'!O135</f>
        <v>0</v>
      </c>
      <c r="Q135" s="46">
        <f>'ANEXO III'!Q135-'ANEXO III'!P135</f>
        <v>0</v>
      </c>
      <c r="R135" s="46">
        <f>'ANEXO III'!R135-'ANEXO III'!Q135</f>
        <v>0</v>
      </c>
      <c r="S135" s="46">
        <f>'ANEXO III'!S135-'ANEXO III'!R135</f>
        <v>0</v>
      </c>
      <c r="T135" s="70">
        <f t="shared" si="2"/>
        <v>0</v>
      </c>
    </row>
    <row r="136" spans="1:20" ht="15">
      <c r="A136" s="76"/>
      <c r="B136" s="77"/>
      <c r="C136" s="45" t="s">
        <v>27</v>
      </c>
      <c r="D136" s="67">
        <v>1712757</v>
      </c>
      <c r="E136" s="67">
        <v>0</v>
      </c>
      <c r="F136" s="67">
        <v>21510.81</v>
      </c>
      <c r="G136" s="67">
        <v>1691246.19</v>
      </c>
      <c r="H136" s="67">
        <v>21409</v>
      </c>
      <c r="I136" s="67">
        <f>SUM(I134:I135)</f>
        <v>291838</v>
      </c>
      <c r="J136" s="67">
        <f>SUM(J134:J135)</f>
        <v>131364.91749999998</v>
      </c>
      <c r="K136" s="67">
        <f>SUM(K134:K135)</f>
        <v>153101.51375000004</v>
      </c>
      <c r="L136" s="67">
        <f>SUM(L134:L135)</f>
        <v>141201.51375000004</v>
      </c>
      <c r="M136" s="67">
        <f>SUM(M134:M135)</f>
        <v>180858.865</v>
      </c>
      <c r="N136" s="67">
        <f>SUM(N134:N135)</f>
        <v>131139.865</v>
      </c>
      <c r="O136" s="67">
        <f>SUM(O134:O135)</f>
        <v>161328.865</v>
      </c>
      <c r="P136" s="67">
        <f>SUM(P134:P135)</f>
        <v>134249.865</v>
      </c>
      <c r="Q136" s="67">
        <f>SUM(Q134:Q135)</f>
        <v>137728.865</v>
      </c>
      <c r="R136" s="67">
        <f>SUM(R134:R135)</f>
        <v>134525.865</v>
      </c>
      <c r="S136" s="67">
        <f>SUM(S134:S135)</f>
        <v>72498.67500000005</v>
      </c>
      <c r="T136" s="70">
        <f t="shared" si="2"/>
        <v>-0.3799999998882413</v>
      </c>
    </row>
    <row r="137" spans="1:20" ht="15">
      <c r="A137" s="76" t="s">
        <v>113</v>
      </c>
      <c r="B137" s="77" t="s">
        <v>114</v>
      </c>
      <c r="C137" s="47" t="s">
        <v>25</v>
      </c>
      <c r="D137" s="46">
        <v>8409585</v>
      </c>
      <c r="E137" s="46">
        <v>6100000</v>
      </c>
      <c r="F137" s="46">
        <v>67786.81</v>
      </c>
      <c r="G137" s="46">
        <v>2241798.19</v>
      </c>
      <c r="H137" s="46">
        <v>28870</v>
      </c>
      <c r="I137" s="46">
        <f>'ANEXO III'!I137-'ANEXO III'!H137</f>
        <v>138784.75817761052</v>
      </c>
      <c r="J137" s="46">
        <f>'ANEXO III'!J137-'ANEXO III'!I137</f>
        <v>77601.37408880526</v>
      </c>
      <c r="K137" s="46">
        <f>'ANEXO III'!K137-'ANEXO III'!J137</f>
        <v>174026.89525598902</v>
      </c>
      <c r="L137" s="46">
        <f>'ANEXO III'!L137-'ANEXO III'!K137</f>
        <v>174026.89525598905</v>
      </c>
      <c r="M137" s="46">
        <f>'ANEXO III'!M137-'ANEXO III'!L137</f>
        <v>173582.18061313196</v>
      </c>
      <c r="N137" s="46">
        <f>'ANEXO III'!N137-'ANEXO III'!M137</f>
        <v>192633.8576787694</v>
      </c>
      <c r="O137" s="46">
        <f>'ANEXO III'!O137-'ANEXO III'!N137</f>
        <v>192633.8576787694</v>
      </c>
      <c r="P137" s="46">
        <f>'ANEXO III'!P137-'ANEXO III'!O137</f>
        <v>192633.8576787694</v>
      </c>
      <c r="Q137" s="46">
        <f>'ANEXO III'!Q137-'ANEXO III'!P137</f>
        <v>299001.50452405517</v>
      </c>
      <c r="R137" s="46">
        <f>'ANEXO III'!R137-'ANEXO III'!Q137</f>
        <v>299001.5045240554</v>
      </c>
      <c r="S137" s="46">
        <f>'ANEXO III'!S137-'ANEXO III'!R137</f>
        <v>299001.5045240554</v>
      </c>
      <c r="T137" s="70">
        <f aca="true" t="shared" si="3" ref="T137:T200">SUM(H137:S137)-G137</f>
        <v>0</v>
      </c>
    </row>
    <row r="138" spans="1:20" ht="15">
      <c r="A138" s="76"/>
      <c r="B138" s="77"/>
      <c r="C138" s="47" t="s">
        <v>26</v>
      </c>
      <c r="D138" s="46">
        <v>101000000</v>
      </c>
      <c r="E138" s="46">
        <v>0</v>
      </c>
      <c r="F138" s="46">
        <v>0</v>
      </c>
      <c r="G138" s="46">
        <v>101000000</v>
      </c>
      <c r="H138" s="46">
        <v>0</v>
      </c>
      <c r="I138" s="46">
        <f>'ANEXO III'!I138-'ANEXO III'!H138</f>
        <v>7553369.72412252</v>
      </c>
      <c r="J138" s="46">
        <f>'ANEXO III'!J138-'ANEXO III'!I138</f>
        <v>3776684.8620612593</v>
      </c>
      <c r="K138" s="46">
        <f>'ANEXO III'!K138-'ANEXO III'!J138</f>
        <v>7793704.2153446</v>
      </c>
      <c r="L138" s="46">
        <f>'ANEXO III'!L138-'ANEXO III'!K138</f>
        <v>7793704.2153446</v>
      </c>
      <c r="M138" s="46">
        <f>'ANEXO III'!M138-'ANEXO III'!L138</f>
        <v>7793704.2153446</v>
      </c>
      <c r="N138" s="46">
        <f>'ANEXO III'!N138-'ANEXO III'!M138</f>
        <v>8652041.68399489</v>
      </c>
      <c r="O138" s="46">
        <f>'ANEXO III'!O138-'ANEXO III'!N138</f>
        <v>8652041.68399489</v>
      </c>
      <c r="P138" s="46">
        <f>'ANEXO III'!P138-'ANEXO III'!O138</f>
        <v>8652041.68399489</v>
      </c>
      <c r="Q138" s="46">
        <f>'ANEXO III'!Q138-'ANEXO III'!P138</f>
        <v>13444235.905265927</v>
      </c>
      <c r="R138" s="46">
        <f>'ANEXO III'!R138-'ANEXO III'!Q138</f>
        <v>13444235.905265927</v>
      </c>
      <c r="S138" s="46">
        <f>'ANEXO III'!S138-'ANEXO III'!R138</f>
        <v>13444235.905265927</v>
      </c>
      <c r="T138" s="70">
        <f t="shared" si="3"/>
        <v>0</v>
      </c>
    </row>
    <row r="139" spans="1:20" ht="15">
      <c r="A139" s="76"/>
      <c r="B139" s="77"/>
      <c r="C139" s="45" t="s">
        <v>27</v>
      </c>
      <c r="D139" s="67">
        <v>109409585</v>
      </c>
      <c r="E139" s="67">
        <v>6100000</v>
      </c>
      <c r="F139" s="67">
        <v>67786.81</v>
      </c>
      <c r="G139" s="67">
        <v>103241798.19</v>
      </c>
      <c r="H139" s="67">
        <v>28870</v>
      </c>
      <c r="I139" s="67">
        <f>SUM(I137:I138)</f>
        <v>7692154.48230013</v>
      </c>
      <c r="J139" s="67">
        <f>SUM(J137:J138)</f>
        <v>3854286.2361500645</v>
      </c>
      <c r="K139" s="67">
        <f>SUM(K137:K138)</f>
        <v>7967731.11060059</v>
      </c>
      <c r="L139" s="67">
        <f>SUM(L137:L138)</f>
        <v>7967731.11060059</v>
      </c>
      <c r="M139" s="67">
        <f>SUM(M137:M138)</f>
        <v>7967286.395957733</v>
      </c>
      <c r="N139" s="67">
        <f>SUM(N137:N138)</f>
        <v>8844675.541673658</v>
      </c>
      <c r="O139" s="67">
        <f>SUM(O137:O138)</f>
        <v>8844675.541673658</v>
      </c>
      <c r="P139" s="67">
        <f>SUM(P137:P138)</f>
        <v>8844675.541673658</v>
      </c>
      <c r="Q139" s="67">
        <f>SUM(Q137:Q138)</f>
        <v>13743237.409789983</v>
      </c>
      <c r="R139" s="67">
        <f>SUM(R137:R138)</f>
        <v>13743237.409789983</v>
      </c>
      <c r="S139" s="67">
        <f>SUM(S137:S138)</f>
        <v>13743237.409789983</v>
      </c>
      <c r="T139" s="70">
        <f t="shared" si="3"/>
        <v>0</v>
      </c>
    </row>
    <row r="140" spans="1:20" ht="15">
      <c r="A140" s="76" t="s">
        <v>115</v>
      </c>
      <c r="B140" s="77" t="s">
        <v>116</v>
      </c>
      <c r="C140" s="47" t="s">
        <v>25</v>
      </c>
      <c r="D140" s="46">
        <v>293038638</v>
      </c>
      <c r="E140" s="46">
        <v>4000000</v>
      </c>
      <c r="F140" s="46">
        <v>58420811.77</v>
      </c>
      <c r="G140" s="46">
        <v>230617826.23</v>
      </c>
      <c r="H140" s="46">
        <v>3612983</v>
      </c>
      <c r="I140" s="46">
        <f>'ANEXO III'!I140-'ANEXO III'!H140</f>
        <v>2633964.5889963396</v>
      </c>
      <c r="J140" s="46">
        <f>'ANEXO III'!J140-'ANEXO III'!I140</f>
        <v>4855073.601998169</v>
      </c>
      <c r="K140" s="46">
        <f>'ANEXO III'!K140-'ANEXO III'!J140</f>
        <v>20423780.801941678</v>
      </c>
      <c r="L140" s="46">
        <f>'ANEXO III'!L140-'ANEXO III'!K140</f>
        <v>20423780.801941678</v>
      </c>
      <c r="M140" s="46">
        <f>'ANEXO III'!M140-'ANEXO III'!L140</f>
        <v>20154609.35962025</v>
      </c>
      <c r="N140" s="46">
        <f>'ANEXO III'!N140-'ANEXO III'!M140</f>
        <v>21114489.76746075</v>
      </c>
      <c r="O140" s="46">
        <f>'ANEXO III'!O140-'ANEXO III'!N140</f>
        <v>21114489.767460734</v>
      </c>
      <c r="P140" s="46">
        <f>'ANEXO III'!P140-'ANEXO III'!O140</f>
        <v>21114489.767460734</v>
      </c>
      <c r="Q140" s="46">
        <f>'ANEXO III'!Q140-'ANEXO III'!P140</f>
        <v>31056721.591039896</v>
      </c>
      <c r="R140" s="46">
        <f>'ANEXO III'!R140-'ANEXO III'!Q140</f>
        <v>31056721.591039896</v>
      </c>
      <c r="S140" s="46">
        <f>'ANEXO III'!S140-'ANEXO III'!R140</f>
        <v>33056721.591039896</v>
      </c>
      <c r="T140" s="70">
        <f t="shared" si="3"/>
        <v>0</v>
      </c>
    </row>
    <row r="141" spans="1:20" ht="15">
      <c r="A141" s="76"/>
      <c r="B141" s="77"/>
      <c r="C141" s="47" t="s">
        <v>26</v>
      </c>
      <c r="D141" s="46">
        <v>312000</v>
      </c>
      <c r="E141" s="46">
        <v>0</v>
      </c>
      <c r="F141" s="46">
        <v>0</v>
      </c>
      <c r="G141" s="46">
        <v>312000</v>
      </c>
      <c r="H141" s="46">
        <v>0</v>
      </c>
      <c r="I141" s="46">
        <f>'ANEXO III'!I141-'ANEXO III'!H141</f>
        <v>23333.18172204184</v>
      </c>
      <c r="J141" s="46">
        <f>'ANEXO III'!J141-'ANEXO III'!I141</f>
        <v>266407.5908610209</v>
      </c>
      <c r="K141" s="46">
        <f>'ANEXO III'!K141-'ANEXO III'!J141</f>
        <v>1934.6011404704768</v>
      </c>
      <c r="L141" s="46">
        <f>'ANEXO III'!L141-'ANEXO III'!K141</f>
        <v>1934.6011404704768</v>
      </c>
      <c r="M141" s="46">
        <f>'ANEXO III'!M141-'ANEXO III'!L141</f>
        <v>1934.6011404704768</v>
      </c>
      <c r="N141" s="46">
        <f>'ANEXO III'!N141-'ANEXO III'!M141</f>
        <v>2148.0990634297486</v>
      </c>
      <c r="O141" s="46">
        <f>'ANEXO III'!O141-'ANEXO III'!N141</f>
        <v>2148.0990634297486</v>
      </c>
      <c r="P141" s="46">
        <f>'ANEXO III'!P141-'ANEXO III'!O141</f>
        <v>2148.0990634297486</v>
      </c>
      <c r="Q141" s="46">
        <f>'ANEXO III'!Q141-'ANEXO III'!P141</f>
        <v>3337.7089350788738</v>
      </c>
      <c r="R141" s="46">
        <f>'ANEXO III'!R141-'ANEXO III'!Q141</f>
        <v>3337.7089350788738</v>
      </c>
      <c r="S141" s="46">
        <f>'ANEXO III'!S141-'ANEXO III'!R141</f>
        <v>3335.3089350789087</v>
      </c>
      <c r="T141" s="70">
        <f t="shared" si="3"/>
        <v>-0.39999999990686774</v>
      </c>
    </row>
    <row r="142" spans="1:20" ht="15">
      <c r="A142" s="76"/>
      <c r="B142" s="77"/>
      <c r="C142" s="45" t="s">
        <v>27</v>
      </c>
      <c r="D142" s="67">
        <v>293350638</v>
      </c>
      <c r="E142" s="67">
        <v>4000000</v>
      </c>
      <c r="F142" s="67">
        <v>58420811.77</v>
      </c>
      <c r="G142" s="67">
        <v>230929826.23</v>
      </c>
      <c r="H142" s="67">
        <v>3612983</v>
      </c>
      <c r="I142" s="67">
        <f>SUM(I140:I141)</f>
        <v>2657297.7707183813</v>
      </c>
      <c r="J142" s="67">
        <f>SUM(J140:J141)</f>
        <v>5121481.19285919</v>
      </c>
      <c r="K142" s="67">
        <f>SUM(K140:K141)</f>
        <v>20425715.403082147</v>
      </c>
      <c r="L142" s="67">
        <f>SUM(L140:L141)</f>
        <v>20425715.403082147</v>
      </c>
      <c r="M142" s="67">
        <f>SUM(M140:M141)</f>
        <v>20156543.96076072</v>
      </c>
      <c r="N142" s="67">
        <f>SUM(N140:N141)</f>
        <v>21116637.86652418</v>
      </c>
      <c r="O142" s="67">
        <f>SUM(O140:O141)</f>
        <v>21116637.866524164</v>
      </c>
      <c r="P142" s="67">
        <f>SUM(P140:P141)</f>
        <v>21116637.866524164</v>
      </c>
      <c r="Q142" s="67">
        <f>SUM(Q140:Q141)</f>
        <v>31060059.299974974</v>
      </c>
      <c r="R142" s="67">
        <f>SUM(R140:R141)</f>
        <v>31060059.299974974</v>
      </c>
      <c r="S142" s="67">
        <f>SUM(S140:S141)</f>
        <v>33060056.899974976</v>
      </c>
      <c r="T142" s="70">
        <f t="shared" si="3"/>
        <v>-0.3999999761581421</v>
      </c>
    </row>
    <row r="143" spans="1:20" ht="15">
      <c r="A143" s="76" t="s">
        <v>117</v>
      </c>
      <c r="B143" s="77" t="s">
        <v>118</v>
      </c>
      <c r="C143" s="47" t="s">
        <v>25</v>
      </c>
      <c r="D143" s="46">
        <v>13866900</v>
      </c>
      <c r="E143" s="46">
        <v>10290000</v>
      </c>
      <c r="F143" s="46">
        <v>249508.49</v>
      </c>
      <c r="G143" s="46">
        <v>3327391.51</v>
      </c>
      <c r="H143" s="46">
        <v>165711</v>
      </c>
      <c r="I143" s="46">
        <f>'ANEXO III'!I143-'ANEXO III'!H143</f>
        <v>183130.7652666961</v>
      </c>
      <c r="J143" s="46">
        <f>'ANEXO III'!J143-'ANEXO III'!I143</f>
        <v>113748.70513334806</v>
      </c>
      <c r="K143" s="46">
        <f>'ANEXO III'!K143-'ANEXO III'!J143</f>
        <v>249846.15404790925</v>
      </c>
      <c r="L143" s="46">
        <f>'ANEXO III'!L143-'ANEXO III'!K143</f>
        <v>249846.1540479092</v>
      </c>
      <c r="M143" s="46">
        <f>'ANEXO III'!M143-'ANEXO III'!L143</f>
        <v>249083.855655052</v>
      </c>
      <c r="N143" s="46">
        <f>'ANEXO III'!N143-'ANEXO III'!M143</f>
        <v>276404.32898081304</v>
      </c>
      <c r="O143" s="46">
        <f>'ANEXO III'!O143-'ANEXO III'!N143</f>
        <v>276404.32898081304</v>
      </c>
      <c r="P143" s="46">
        <f>'ANEXO III'!P143-'ANEXO III'!O143</f>
        <v>276404.32898081304</v>
      </c>
      <c r="Q143" s="46">
        <f>'ANEXO III'!Q143-'ANEXO III'!P143</f>
        <v>428936.6296355487</v>
      </c>
      <c r="R143" s="46">
        <f>'ANEXO III'!R143-'ANEXO III'!Q143</f>
        <v>428936.6296355487</v>
      </c>
      <c r="S143" s="46">
        <f>'ANEXO III'!S143-'ANEXO III'!R143</f>
        <v>428938.6296355487</v>
      </c>
      <c r="T143" s="70">
        <f t="shared" si="3"/>
        <v>0</v>
      </c>
    </row>
    <row r="144" spans="1:20" ht="15">
      <c r="A144" s="76"/>
      <c r="B144" s="77"/>
      <c r="C144" s="47" t="s">
        <v>26</v>
      </c>
      <c r="D144" s="46">
        <v>113333019</v>
      </c>
      <c r="E144" s="46">
        <v>0</v>
      </c>
      <c r="F144" s="46">
        <v>20007316.16</v>
      </c>
      <c r="G144" s="46">
        <v>93325702.84</v>
      </c>
      <c r="H144" s="46">
        <v>0</v>
      </c>
      <c r="I144" s="46">
        <f>'ANEXO III'!I144-'ANEXO III'!H144</f>
        <v>23922360</v>
      </c>
      <c r="J144" s="46">
        <f>'ANEXO III'!J144-'ANEXO III'!I144</f>
        <v>426011</v>
      </c>
      <c r="K144" s="46">
        <f>'ANEXO III'!K144-'ANEXO III'!J144</f>
        <v>7164487.095288172</v>
      </c>
      <c r="L144" s="46">
        <f>'ANEXO III'!L144-'ANEXO III'!K144</f>
        <v>7164487.095288172</v>
      </c>
      <c r="M144" s="46">
        <f>'ANEXO III'!M144-'ANEXO III'!L144</f>
        <v>7164487.095288172</v>
      </c>
      <c r="N144" s="46">
        <f>'ANEXO III'!N144-'ANEXO III'!M144</f>
        <v>7953527.3877207935</v>
      </c>
      <c r="O144" s="46">
        <f>'ANEXO III'!O144-'ANEXO III'!N144</f>
        <v>7953527.3877207935</v>
      </c>
      <c r="P144" s="46">
        <f>'ANEXO III'!P144-'ANEXO III'!O144</f>
        <v>7953527.3877207935</v>
      </c>
      <c r="Q144" s="46">
        <f>'ANEXO III'!Q144-'ANEXO III'!P144</f>
        <v>7358828.643620849</v>
      </c>
      <c r="R144" s="46">
        <f>'ANEXO III'!R144-'ANEXO III'!Q144</f>
        <v>7358828.643620849</v>
      </c>
      <c r="S144" s="46">
        <f>'ANEXO III'!S144-'ANEXO III'!R144</f>
        <v>8905630.643620849</v>
      </c>
      <c r="T144" s="70">
        <f t="shared" si="3"/>
        <v>-0.4601105600595474</v>
      </c>
    </row>
    <row r="145" spans="1:20" ht="15">
      <c r="A145" s="76"/>
      <c r="B145" s="77"/>
      <c r="C145" s="45" t="s">
        <v>27</v>
      </c>
      <c r="D145" s="67">
        <v>127199919</v>
      </c>
      <c r="E145" s="67">
        <v>10290000</v>
      </c>
      <c r="F145" s="67">
        <v>20256824.65</v>
      </c>
      <c r="G145" s="67">
        <v>96653094.35000001</v>
      </c>
      <c r="H145" s="67">
        <v>165711</v>
      </c>
      <c r="I145" s="67">
        <f>SUM(I143:I144)</f>
        <v>24105490.765266698</v>
      </c>
      <c r="J145" s="67">
        <f>SUM(J143:J144)</f>
        <v>539759.705133348</v>
      </c>
      <c r="K145" s="67">
        <f>SUM(K143:K144)</f>
        <v>7414333.249336082</v>
      </c>
      <c r="L145" s="67">
        <f>SUM(L143:L144)</f>
        <v>7414333.249336082</v>
      </c>
      <c r="M145" s="67">
        <f>SUM(M143:M144)</f>
        <v>7413570.950943224</v>
      </c>
      <c r="N145" s="67">
        <f>SUM(N143:N144)</f>
        <v>8229931.716701606</v>
      </c>
      <c r="O145" s="67">
        <f>SUM(O143:O144)</f>
        <v>8229931.716701606</v>
      </c>
      <c r="P145" s="67">
        <f>SUM(P143:P144)</f>
        <v>8229931.716701606</v>
      </c>
      <c r="Q145" s="67">
        <f>SUM(Q143:Q144)</f>
        <v>7787765.273256397</v>
      </c>
      <c r="R145" s="67">
        <f>SUM(R143:R144)</f>
        <v>7787765.273256397</v>
      </c>
      <c r="S145" s="67">
        <f>SUM(S143:S144)</f>
        <v>9334569.273256397</v>
      </c>
      <c r="T145" s="70">
        <f t="shared" si="3"/>
        <v>-0.4601105898618698</v>
      </c>
    </row>
    <row r="146" spans="1:20" ht="15">
      <c r="A146" s="76" t="s">
        <v>119</v>
      </c>
      <c r="B146" s="77" t="s">
        <v>120</v>
      </c>
      <c r="C146" s="47" t="s">
        <v>25</v>
      </c>
      <c r="D146" s="46">
        <v>73351095</v>
      </c>
      <c r="E146" s="46">
        <v>0</v>
      </c>
      <c r="F146" s="46">
        <v>20434496.38</v>
      </c>
      <c r="G146" s="46">
        <v>52916598.620000005</v>
      </c>
      <c r="H146" s="46">
        <v>916889</v>
      </c>
      <c r="I146" s="46">
        <f>'ANEXO III'!I146-'ANEXO III'!H146</f>
        <v>4727246.033636364</v>
      </c>
      <c r="J146" s="46">
        <f>'ANEXO III'!J146-'ANEXO III'!I146</f>
        <v>4727246.6836363645</v>
      </c>
      <c r="K146" s="46">
        <f>'ANEXO III'!K146-'ANEXO III'!J146</f>
        <v>4479738.971136365</v>
      </c>
      <c r="L146" s="46">
        <f>'ANEXO III'!L146-'ANEXO III'!K146</f>
        <v>4850999.971136365</v>
      </c>
      <c r="M146" s="46">
        <f>'ANEXO III'!M146-'ANEXO III'!L146</f>
        <v>4638850.851493508</v>
      </c>
      <c r="N146" s="46">
        <f>'ANEXO III'!N146-'ANEXO III'!M146</f>
        <v>4762604.851493508</v>
      </c>
      <c r="O146" s="46">
        <f>'ANEXO III'!O146-'ANEXO III'!N146</f>
        <v>4762604.851493508</v>
      </c>
      <c r="P146" s="46">
        <f>'ANEXO III'!P146-'ANEXO III'!O146</f>
        <v>4762604.851493508</v>
      </c>
      <c r="Q146" s="46">
        <f>'ANEXO III'!Q146-'ANEXO III'!P146</f>
        <v>4762604.851493508</v>
      </c>
      <c r="R146" s="46">
        <f>'ANEXO III'!R146-'ANEXO III'!Q146</f>
        <v>4762604.851493508</v>
      </c>
      <c r="S146" s="46">
        <f>'ANEXO III'!S146-'ANEXO III'!R146</f>
        <v>4762602.851493508</v>
      </c>
      <c r="T146" s="70">
        <f t="shared" si="3"/>
        <v>0</v>
      </c>
    </row>
    <row r="147" spans="1:20" ht="15">
      <c r="A147" s="76"/>
      <c r="B147" s="77"/>
      <c r="C147" s="47" t="s">
        <v>26</v>
      </c>
      <c r="D147" s="46">
        <v>105715680</v>
      </c>
      <c r="E147" s="46">
        <v>0</v>
      </c>
      <c r="F147" s="46">
        <v>457778.82999999996</v>
      </c>
      <c r="G147" s="46">
        <v>105257901.17</v>
      </c>
      <c r="H147" s="46">
        <v>0</v>
      </c>
      <c r="I147" s="46">
        <f>'ANEXO III'!I147-'ANEXO III'!H147</f>
        <v>7871800.4348728545</v>
      </c>
      <c r="J147" s="46">
        <f>'ANEXO III'!J147-'ANEXO III'!I147</f>
        <v>3935900.2174364273</v>
      </c>
      <c r="K147" s="46">
        <f>'ANEXO III'!K147-'ANEXO III'!J147</f>
        <v>8122266.81234608</v>
      </c>
      <c r="L147" s="46">
        <f>'ANEXO III'!L147-'ANEXO III'!K147</f>
        <v>8122266.812346082</v>
      </c>
      <c r="M147" s="46">
        <f>'ANEXO III'!M147-'ANEXO III'!L147</f>
        <v>8122266.812346082</v>
      </c>
      <c r="N147" s="46">
        <f>'ANEXO III'!N147-'ANEXO III'!M147</f>
        <v>9016789.589036182</v>
      </c>
      <c r="O147" s="46">
        <f>'ANEXO III'!O147-'ANEXO III'!N147</f>
        <v>9016789.589036182</v>
      </c>
      <c r="P147" s="46">
        <f>'ANEXO III'!P147-'ANEXO III'!O147</f>
        <v>9016789.589036182</v>
      </c>
      <c r="Q147" s="46">
        <f>'ANEXO III'!Q147-'ANEXO III'!P147</f>
        <v>14011010.437847987</v>
      </c>
      <c r="R147" s="46">
        <f>'ANEXO III'!R147-'ANEXO III'!Q147</f>
        <v>14011010.437847987</v>
      </c>
      <c r="S147" s="46">
        <f>'ANEXO III'!S147-'ANEXO III'!R147</f>
        <v>14011010.437847987</v>
      </c>
      <c r="T147" s="70">
        <f t="shared" si="3"/>
        <v>0</v>
      </c>
    </row>
    <row r="148" spans="1:20" ht="15">
      <c r="A148" s="76"/>
      <c r="B148" s="77"/>
      <c r="C148" s="45" t="s">
        <v>27</v>
      </c>
      <c r="D148" s="67">
        <v>179066775</v>
      </c>
      <c r="E148" s="67">
        <v>0</v>
      </c>
      <c r="F148" s="67">
        <v>20892275.209999997</v>
      </c>
      <c r="G148" s="67">
        <v>158174499.79000002</v>
      </c>
      <c r="H148" s="67">
        <v>916889</v>
      </c>
      <c r="I148" s="67">
        <f>SUM(I146:I147)</f>
        <v>12599046.46850922</v>
      </c>
      <c r="J148" s="67">
        <f>SUM(J146:J147)</f>
        <v>8663146.901072793</v>
      </c>
      <c r="K148" s="67">
        <f>SUM(K146:K147)</f>
        <v>12602005.783482445</v>
      </c>
      <c r="L148" s="67">
        <f>SUM(L146:L147)</f>
        <v>12973266.783482447</v>
      </c>
      <c r="M148" s="67">
        <f>SUM(M146:M147)</f>
        <v>12761117.66383959</v>
      </c>
      <c r="N148" s="67">
        <f>SUM(N146:N147)</f>
        <v>13779394.44052969</v>
      </c>
      <c r="O148" s="67">
        <f>SUM(O146:O147)</f>
        <v>13779394.44052969</v>
      </c>
      <c r="P148" s="67">
        <f>SUM(P146:P147)</f>
        <v>13779394.44052969</v>
      </c>
      <c r="Q148" s="67">
        <f>SUM(Q146:Q147)</f>
        <v>18773615.289341494</v>
      </c>
      <c r="R148" s="67">
        <f>SUM(R146:R147)</f>
        <v>18773615.289341494</v>
      </c>
      <c r="S148" s="67">
        <f>SUM(S146:S147)</f>
        <v>18773613.289341494</v>
      </c>
      <c r="T148" s="70">
        <f t="shared" si="3"/>
        <v>0</v>
      </c>
    </row>
    <row r="149" spans="1:20" ht="15">
      <c r="A149" s="76" t="s">
        <v>121</v>
      </c>
      <c r="B149" s="77" t="s">
        <v>122</v>
      </c>
      <c r="C149" s="47" t="s">
        <v>25</v>
      </c>
      <c r="D149" s="46">
        <v>6422200</v>
      </c>
      <c r="E149" s="46">
        <v>0</v>
      </c>
      <c r="F149" s="46">
        <v>643010.55</v>
      </c>
      <c r="G149" s="46">
        <v>5779189.45</v>
      </c>
      <c r="H149" s="46">
        <v>80278</v>
      </c>
      <c r="I149" s="46">
        <f>'ANEXO III'!I149-'ANEXO III'!H149</f>
        <v>351923.5309069136</v>
      </c>
      <c r="J149" s="46">
        <f>'ANEXO III'!J149-'ANEXO III'!I149</f>
        <v>-23636.659546543087</v>
      </c>
      <c r="K149" s="46">
        <f>'ANEXO III'!K149-'ANEXO III'!J149</f>
        <v>485909.63529940636</v>
      </c>
      <c r="L149" s="46">
        <f>'ANEXO III'!L149-'ANEXO III'!K149</f>
        <v>485909.6352994065</v>
      </c>
      <c r="M149" s="46">
        <f>'ANEXO III'!M149-'ANEXO III'!L149</f>
        <v>468785.5335136922</v>
      </c>
      <c r="N149" s="46">
        <f>'ANEXO III'!N149-'ANEXO III'!M149</f>
        <v>517899.34384402307</v>
      </c>
      <c r="O149" s="46">
        <f>'ANEXO III'!O149-'ANEXO III'!N149</f>
        <v>517899.34384402307</v>
      </c>
      <c r="P149" s="46">
        <f>'ANEXO III'!P149-'ANEXO III'!O149</f>
        <v>517899.34384402307</v>
      </c>
      <c r="Q149" s="46">
        <f>'ANEXO III'!Q149-'ANEXO III'!P149</f>
        <v>792107.2476650188</v>
      </c>
      <c r="R149" s="46">
        <f>'ANEXO III'!R149-'ANEXO III'!Q149</f>
        <v>792107.2476650188</v>
      </c>
      <c r="S149" s="46">
        <f>'ANEXO III'!S149-'ANEXO III'!R149</f>
        <v>792107.2476650188</v>
      </c>
      <c r="T149" s="70">
        <f t="shared" si="3"/>
        <v>0</v>
      </c>
    </row>
    <row r="150" spans="1:20" ht="15">
      <c r="A150" s="76"/>
      <c r="B150" s="77"/>
      <c r="C150" s="47" t="s">
        <v>26</v>
      </c>
      <c r="D150" s="46">
        <v>0</v>
      </c>
      <c r="E150" s="46">
        <v>0</v>
      </c>
      <c r="F150" s="46">
        <v>0</v>
      </c>
      <c r="G150" s="46">
        <v>0</v>
      </c>
      <c r="H150" s="46">
        <v>0</v>
      </c>
      <c r="I150" s="46">
        <f>'ANEXO III'!I150-'ANEXO III'!H150</f>
        <v>0</v>
      </c>
      <c r="J150" s="46">
        <f>'ANEXO III'!J150-'ANEXO III'!I150</f>
        <v>0</v>
      </c>
      <c r="K150" s="46">
        <f>'ANEXO III'!K150-'ANEXO III'!J150</f>
        <v>0</v>
      </c>
      <c r="L150" s="46">
        <f>'ANEXO III'!L150-'ANEXO III'!K150</f>
        <v>0</v>
      </c>
      <c r="M150" s="46">
        <f>'ANEXO III'!M150-'ANEXO III'!L150</f>
        <v>0</v>
      </c>
      <c r="N150" s="46">
        <f>'ANEXO III'!N150-'ANEXO III'!M150</f>
        <v>0</v>
      </c>
      <c r="O150" s="46">
        <f>'ANEXO III'!O150-'ANEXO III'!N150</f>
        <v>0</v>
      </c>
      <c r="P150" s="46">
        <f>'ANEXO III'!P150-'ANEXO III'!O150</f>
        <v>0</v>
      </c>
      <c r="Q150" s="46">
        <f>'ANEXO III'!Q150-'ANEXO III'!P150</f>
        <v>0</v>
      </c>
      <c r="R150" s="46">
        <f>'ANEXO III'!R150-'ANEXO III'!Q150</f>
        <v>0</v>
      </c>
      <c r="S150" s="46">
        <f>'ANEXO III'!S150-'ANEXO III'!R150</f>
        <v>0</v>
      </c>
      <c r="T150" s="70">
        <f t="shared" si="3"/>
        <v>0</v>
      </c>
    </row>
    <row r="151" spans="1:20" ht="15">
      <c r="A151" s="76"/>
      <c r="B151" s="77"/>
      <c r="C151" s="45" t="s">
        <v>27</v>
      </c>
      <c r="D151" s="67">
        <v>6422200</v>
      </c>
      <c r="E151" s="67">
        <v>0</v>
      </c>
      <c r="F151" s="67">
        <v>643010.55</v>
      </c>
      <c r="G151" s="67">
        <v>5779189.45</v>
      </c>
      <c r="H151" s="67">
        <v>80278</v>
      </c>
      <c r="I151" s="67">
        <f>SUM(I149:I150)</f>
        <v>351923.5309069136</v>
      </c>
      <c r="J151" s="67">
        <f>SUM(J149:J150)</f>
        <v>-23636.659546543087</v>
      </c>
      <c r="K151" s="67">
        <f>SUM(K149:K150)</f>
        <v>485909.63529940636</v>
      </c>
      <c r="L151" s="67">
        <f>SUM(L149:L150)</f>
        <v>485909.6352994065</v>
      </c>
      <c r="M151" s="67">
        <f>SUM(M149:M150)</f>
        <v>468785.5335136922</v>
      </c>
      <c r="N151" s="67">
        <f>SUM(N149:N150)</f>
        <v>517899.34384402307</v>
      </c>
      <c r="O151" s="67">
        <f>SUM(O149:O150)</f>
        <v>517899.34384402307</v>
      </c>
      <c r="P151" s="67">
        <f>SUM(P149:P150)</f>
        <v>517899.34384402307</v>
      </c>
      <c r="Q151" s="67">
        <f>SUM(Q149:Q150)</f>
        <v>792107.2476650188</v>
      </c>
      <c r="R151" s="67">
        <f>SUM(R149:R150)</f>
        <v>792107.2476650188</v>
      </c>
      <c r="S151" s="67">
        <f>SUM(S149:S150)</f>
        <v>792107.2476650188</v>
      </c>
      <c r="T151" s="70">
        <f t="shared" si="3"/>
        <v>0</v>
      </c>
    </row>
    <row r="152" spans="1:20" ht="15">
      <c r="A152" s="76" t="s">
        <v>123</v>
      </c>
      <c r="B152" s="77" t="s">
        <v>124</v>
      </c>
      <c r="C152" s="47" t="s">
        <v>25</v>
      </c>
      <c r="D152" s="46">
        <v>10687599</v>
      </c>
      <c r="E152" s="46">
        <v>0</v>
      </c>
      <c r="F152" s="46">
        <v>0</v>
      </c>
      <c r="G152" s="46">
        <v>10687599</v>
      </c>
      <c r="H152" s="46">
        <v>133595</v>
      </c>
      <c r="I152" s="46">
        <f>'ANEXO III'!I152-'ANEXO III'!H152</f>
        <v>665686.0565362585</v>
      </c>
      <c r="J152" s="46">
        <f>'ANEXO III'!J152-'ANEXO III'!I152</f>
        <v>399238.8732681292</v>
      </c>
      <c r="K152" s="46">
        <f>'ANEXO III'!K152-'ANEXO III'!J152</f>
        <v>824779.6690169577</v>
      </c>
      <c r="L152" s="46">
        <f>'ANEXO III'!L152-'ANEXO III'!K152</f>
        <v>824779.6690169575</v>
      </c>
      <c r="M152" s="46">
        <f>'ANEXO III'!M152-'ANEXO III'!L152</f>
        <v>824750.9793741005</v>
      </c>
      <c r="N152" s="46">
        <f>'ANEXO III'!N152-'ANEXO III'!M152</f>
        <v>915578.3721623113</v>
      </c>
      <c r="O152" s="46">
        <f>'ANEXO III'!O152-'ANEXO III'!N152</f>
        <v>915578.3721623113</v>
      </c>
      <c r="P152" s="46">
        <f>'ANEXO III'!P152-'ANEXO III'!O152</f>
        <v>915578.3721623113</v>
      </c>
      <c r="Q152" s="46">
        <f>'ANEXO III'!Q152-'ANEXO III'!P152</f>
        <v>1422677.878766887</v>
      </c>
      <c r="R152" s="46">
        <f>'ANEXO III'!R152-'ANEXO III'!Q152</f>
        <v>1422677.878766887</v>
      </c>
      <c r="S152" s="46">
        <f>'ANEXO III'!S152-'ANEXO III'!R152</f>
        <v>1422677.878766887</v>
      </c>
      <c r="T152" s="70">
        <f t="shared" si="3"/>
        <v>0</v>
      </c>
    </row>
    <row r="153" spans="1:20" ht="15">
      <c r="A153" s="76"/>
      <c r="B153" s="77"/>
      <c r="C153" s="47" t="s">
        <v>26</v>
      </c>
      <c r="D153" s="46">
        <v>41575862</v>
      </c>
      <c r="E153" s="46">
        <v>0</v>
      </c>
      <c r="F153" s="46">
        <v>885253.93</v>
      </c>
      <c r="G153" s="46">
        <v>40690608.07</v>
      </c>
      <c r="H153" s="46">
        <v>0</v>
      </c>
      <c r="I153" s="46">
        <f>'ANEXO III'!I153-'ANEXO III'!H153</f>
        <v>3043081.2579413215</v>
      </c>
      <c r="J153" s="46">
        <f>'ANEXO III'!J153-'ANEXO III'!I153</f>
        <v>1521540.6289706603</v>
      </c>
      <c r="K153" s="46">
        <f>'ANEXO III'!K153-'ANEXO III'!J153</f>
        <v>3139906.5706940005</v>
      </c>
      <c r="L153" s="46">
        <f>'ANEXO III'!L153-'ANEXO III'!K153</f>
        <v>3139906.5706939995</v>
      </c>
      <c r="M153" s="46">
        <f>'ANEXO III'!M153-'ANEXO III'!L153</f>
        <v>3139906.5706939995</v>
      </c>
      <c r="N153" s="46">
        <f>'ANEXO III'!N153-'ANEXO III'!M153</f>
        <v>3485711.259096423</v>
      </c>
      <c r="O153" s="46">
        <f>'ANEXO III'!O153-'ANEXO III'!N153</f>
        <v>3485711.2590964213</v>
      </c>
      <c r="P153" s="46">
        <f>'ANEXO III'!P153-'ANEXO III'!O153</f>
        <v>3485711.2590964213</v>
      </c>
      <c r="Q153" s="46">
        <f>'ANEXO III'!Q153-'ANEXO III'!P153</f>
        <v>5416377.564572252</v>
      </c>
      <c r="R153" s="46">
        <f>'ANEXO III'!R153-'ANEXO III'!Q153</f>
        <v>5416377.564572249</v>
      </c>
      <c r="S153" s="46">
        <f>'ANEXO III'!S153-'ANEXO III'!R153</f>
        <v>5416377.564572252</v>
      </c>
      <c r="T153" s="70">
        <f t="shared" si="3"/>
        <v>0</v>
      </c>
    </row>
    <row r="154" spans="1:20" ht="15">
      <c r="A154" s="76"/>
      <c r="B154" s="77"/>
      <c r="C154" s="45" t="s">
        <v>27</v>
      </c>
      <c r="D154" s="67">
        <v>52263461</v>
      </c>
      <c r="E154" s="67">
        <v>0</v>
      </c>
      <c r="F154" s="67">
        <v>885253.93</v>
      </c>
      <c r="G154" s="67">
        <v>51378207.07</v>
      </c>
      <c r="H154" s="67">
        <v>133595</v>
      </c>
      <c r="I154" s="67">
        <f>SUM(I152:I153)</f>
        <v>3708767.31447758</v>
      </c>
      <c r="J154" s="67">
        <f>SUM(J152:J153)</f>
        <v>1920779.5022387896</v>
      </c>
      <c r="K154" s="67">
        <f>SUM(K152:K153)</f>
        <v>3964686.239710958</v>
      </c>
      <c r="L154" s="67">
        <f>SUM(L152:L153)</f>
        <v>3964686.239710957</v>
      </c>
      <c r="M154" s="67">
        <f>SUM(M152:M153)</f>
        <v>3964657.5500681</v>
      </c>
      <c r="N154" s="67">
        <f>SUM(N152:N153)</f>
        <v>4401289.6312587345</v>
      </c>
      <c r="O154" s="67">
        <f>SUM(O152:O153)</f>
        <v>4401289.631258733</v>
      </c>
      <c r="P154" s="67">
        <f>SUM(P152:P153)</f>
        <v>4401289.631258733</v>
      </c>
      <c r="Q154" s="67">
        <f>SUM(Q152:Q153)</f>
        <v>6839055.443339139</v>
      </c>
      <c r="R154" s="67">
        <f>SUM(R152:R153)</f>
        <v>6839055.4433391355</v>
      </c>
      <c r="S154" s="67">
        <f>SUM(S152:S153)</f>
        <v>6839055.443339139</v>
      </c>
      <c r="T154" s="70">
        <f t="shared" si="3"/>
        <v>0</v>
      </c>
    </row>
    <row r="155" spans="1:20" ht="15">
      <c r="A155" s="76" t="s">
        <v>125</v>
      </c>
      <c r="B155" s="77" t="s">
        <v>126</v>
      </c>
      <c r="C155" s="47" t="s">
        <v>25</v>
      </c>
      <c r="D155" s="46">
        <v>55640475</v>
      </c>
      <c r="E155" s="46">
        <v>4230000</v>
      </c>
      <c r="F155" s="46">
        <v>325885.03</v>
      </c>
      <c r="G155" s="46">
        <v>51084589.97</v>
      </c>
      <c r="H155" s="46">
        <v>642631</v>
      </c>
      <c r="I155" s="46">
        <f>'ANEXO III'!I155-'ANEXO III'!H155</f>
        <v>6542895.91335258</v>
      </c>
      <c r="J155" s="46">
        <f>'ANEXO III'!J155-'ANEXO III'!I155</f>
        <v>3510200.6741762916</v>
      </c>
      <c r="K155" s="46">
        <f>'ANEXO III'!K155-'ANEXO III'!J155</f>
        <v>3510416.4334365297</v>
      </c>
      <c r="L155" s="46">
        <f>'ANEXO III'!L155-'ANEXO III'!K155</f>
        <v>3510416.433436528</v>
      </c>
      <c r="M155" s="46">
        <f>'ANEXO III'!M155-'ANEXO III'!L155</f>
        <v>3510416.3418293856</v>
      </c>
      <c r="N155" s="46">
        <f>'ANEXO III'!N155-'ANEXO III'!M155</f>
        <v>3897026.150164906</v>
      </c>
      <c r="O155" s="46">
        <f>'ANEXO III'!O155-'ANEXO III'!N155</f>
        <v>3897026.150164906</v>
      </c>
      <c r="P155" s="46">
        <f>'ANEXO III'!P155-'ANEXO III'!O155</f>
        <v>3897026.150164906</v>
      </c>
      <c r="Q155" s="46">
        <f>'ANEXO III'!Q155-'ANEXO III'!P155</f>
        <v>6055511.5744246505</v>
      </c>
      <c r="R155" s="46">
        <f>'ANEXO III'!R155-'ANEXO III'!Q155</f>
        <v>6055511.574424654</v>
      </c>
      <c r="S155" s="46">
        <f>'ANEXO III'!S155-'ANEXO III'!R155</f>
        <v>6055511.574424654</v>
      </c>
      <c r="T155" s="70">
        <f t="shared" si="3"/>
        <v>0</v>
      </c>
    </row>
    <row r="156" spans="1:20" ht="15">
      <c r="A156" s="76"/>
      <c r="B156" s="77"/>
      <c r="C156" s="47" t="s">
        <v>26</v>
      </c>
      <c r="D156" s="46">
        <v>170284187</v>
      </c>
      <c r="E156" s="46">
        <v>0</v>
      </c>
      <c r="F156" s="46">
        <v>5161699.0699999975</v>
      </c>
      <c r="G156" s="46">
        <v>165122487.93</v>
      </c>
      <c r="H156" s="46">
        <v>709891</v>
      </c>
      <c r="I156" s="46">
        <f>'ANEXO III'!I156-'ANEXO III'!H156</f>
        <v>11638932.773289585</v>
      </c>
      <c r="J156" s="46">
        <f>'ANEXO III'!J156-'ANEXO III'!I156</f>
        <v>6174411.886644794</v>
      </c>
      <c r="K156" s="46">
        <f>'ANEXO III'!K156-'ANEXO III'!J156</f>
        <v>12741740.893348798</v>
      </c>
      <c r="L156" s="46">
        <f>'ANEXO III'!L156-'ANEXO III'!K156</f>
        <v>12741740.893348798</v>
      </c>
      <c r="M156" s="46">
        <f>'ANEXO III'!M156-'ANEXO III'!L156</f>
        <v>12741740.893348798</v>
      </c>
      <c r="N156" s="46">
        <f>'ANEXO III'!N156-'ANEXO III'!M156</f>
        <v>14145016.3221317</v>
      </c>
      <c r="O156" s="46">
        <f>'ANEXO III'!O156-'ANEXO III'!N156</f>
        <v>14145016.322131708</v>
      </c>
      <c r="P156" s="46">
        <f>'ANEXO III'!P156-'ANEXO III'!O156</f>
        <v>14145016.322131708</v>
      </c>
      <c r="Q156" s="46">
        <f>'ANEXO III'!Q156-'ANEXO III'!P156</f>
        <v>21979660.2078747</v>
      </c>
      <c r="R156" s="46">
        <f>'ANEXO III'!R156-'ANEXO III'!Q156</f>
        <v>21979660.2078747</v>
      </c>
      <c r="S156" s="46">
        <f>'ANEXO III'!S156-'ANEXO III'!R156</f>
        <v>21979660.207874715</v>
      </c>
      <c r="T156" s="70">
        <f t="shared" si="3"/>
        <v>0</v>
      </c>
    </row>
    <row r="157" spans="1:20" ht="15">
      <c r="A157" s="76"/>
      <c r="B157" s="77"/>
      <c r="C157" s="45" t="s">
        <v>27</v>
      </c>
      <c r="D157" s="67">
        <v>225924662</v>
      </c>
      <c r="E157" s="67">
        <v>4230000</v>
      </c>
      <c r="F157" s="67">
        <v>5487584.099999998</v>
      </c>
      <c r="G157" s="67">
        <v>216207077.9</v>
      </c>
      <c r="H157" s="67">
        <v>1352522</v>
      </c>
      <c r="I157" s="67">
        <f>SUM(I155:I156)</f>
        <v>18181828.686642166</v>
      </c>
      <c r="J157" s="67">
        <f>SUM(J155:J156)</f>
        <v>9684612.560821086</v>
      </c>
      <c r="K157" s="67">
        <f>SUM(K155:K156)</f>
        <v>16252157.326785328</v>
      </c>
      <c r="L157" s="67">
        <f>SUM(L155:L156)</f>
        <v>16252157.326785326</v>
      </c>
      <c r="M157" s="67">
        <f>SUM(M155:M156)</f>
        <v>16252157.235178184</v>
      </c>
      <c r="N157" s="67">
        <f>SUM(N155:N156)</f>
        <v>18042042.472296607</v>
      </c>
      <c r="O157" s="67">
        <f>SUM(O155:O156)</f>
        <v>18042042.472296614</v>
      </c>
      <c r="P157" s="67">
        <f>SUM(P155:P156)</f>
        <v>18042042.472296614</v>
      </c>
      <c r="Q157" s="67">
        <f>SUM(Q155:Q156)</f>
        <v>28035171.78229935</v>
      </c>
      <c r="R157" s="67">
        <f>SUM(R155:R156)</f>
        <v>28035171.782299355</v>
      </c>
      <c r="S157" s="67">
        <f>SUM(S155:S156)</f>
        <v>28035171.78229937</v>
      </c>
      <c r="T157" s="70">
        <f t="shared" si="3"/>
        <v>0</v>
      </c>
    </row>
    <row r="158" spans="1:20" ht="15">
      <c r="A158" s="76" t="s">
        <v>127</v>
      </c>
      <c r="B158" s="77" t="s">
        <v>128</v>
      </c>
      <c r="C158" s="47" t="s">
        <v>25</v>
      </c>
      <c r="D158" s="46">
        <v>120941007</v>
      </c>
      <c r="E158" s="46">
        <v>80000</v>
      </c>
      <c r="F158" s="46">
        <v>2113913.1500000004</v>
      </c>
      <c r="G158" s="46">
        <v>118747093.85</v>
      </c>
      <c r="H158" s="46">
        <v>1510763</v>
      </c>
      <c r="I158" s="46">
        <f>'ANEXO III'!I158-'ANEXO III'!H158</f>
        <v>4869838.02489233</v>
      </c>
      <c r="J158" s="46">
        <f>'ANEXO III'!J158-'ANEXO III'!I158</f>
        <v>3924577.069946166</v>
      </c>
      <c r="K158" s="46">
        <f>'ANEXO III'!K158-'ANEXO III'!J158</f>
        <v>9165786.176707085</v>
      </c>
      <c r="L158" s="46">
        <f>'ANEXO III'!L158-'ANEXO III'!K158</f>
        <v>9165786.176707089</v>
      </c>
      <c r="M158" s="46">
        <f>'ANEXO III'!M158-'ANEXO III'!L158</f>
        <v>9164663.07367137</v>
      </c>
      <c r="N158" s="46">
        <f>'ANEXO III'!N158-'ANEXO III'!M158</f>
        <v>10173822.281045504</v>
      </c>
      <c r="O158" s="46">
        <f>'ANEXO III'!O158-'ANEXO III'!N158</f>
        <v>10173822.281045496</v>
      </c>
      <c r="P158" s="46">
        <f>'ANEXO III'!P158-'ANEXO III'!O158</f>
        <v>10173822.281045496</v>
      </c>
      <c r="Q158" s="46">
        <f>'ANEXO III'!Q158-'ANEXO III'!P158</f>
        <v>16808071.161646485</v>
      </c>
      <c r="R158" s="46">
        <f>'ANEXO III'!R158-'ANEXO III'!Q158</f>
        <v>16808071.161646485</v>
      </c>
      <c r="S158" s="46">
        <f>'ANEXO III'!S158-'ANEXO III'!R158</f>
        <v>16808071.161646485</v>
      </c>
      <c r="T158" s="70">
        <f t="shared" si="3"/>
        <v>0</v>
      </c>
    </row>
    <row r="159" spans="1:20" ht="15">
      <c r="A159" s="76"/>
      <c r="B159" s="77"/>
      <c r="C159" s="47" t="s">
        <v>26</v>
      </c>
      <c r="D159" s="46">
        <v>45000000</v>
      </c>
      <c r="E159" s="46">
        <v>0</v>
      </c>
      <c r="F159" s="46">
        <v>1862053.36</v>
      </c>
      <c r="G159" s="46">
        <v>43137946.64</v>
      </c>
      <c r="H159" s="46">
        <v>0</v>
      </c>
      <c r="I159" s="46">
        <f>'ANEXO III'!I159-'ANEXO III'!H159</f>
        <v>3226107.5258553345</v>
      </c>
      <c r="J159" s="46">
        <f>'ANEXO III'!J159-'ANEXO III'!I159</f>
        <v>1613053.7629276672</v>
      </c>
      <c r="K159" s="46">
        <f>'ANEXO III'!K159-'ANEXO III'!J159</f>
        <v>3328756.4016780043</v>
      </c>
      <c r="L159" s="46">
        <f>'ANEXO III'!L159-'ANEXO III'!K159</f>
        <v>3328756.4016780034</v>
      </c>
      <c r="M159" s="46">
        <f>'ANEXO III'!M159-'ANEXO III'!L159</f>
        <v>3328756.4016780034</v>
      </c>
      <c r="N159" s="46">
        <f>'ANEXO III'!N159-'ANEXO III'!M159</f>
        <v>3695359.52961611</v>
      </c>
      <c r="O159" s="46">
        <f>'ANEXO III'!O159-'ANEXO III'!N159</f>
        <v>3695359.52961611</v>
      </c>
      <c r="P159" s="46">
        <f>'ANEXO III'!P159-'ANEXO III'!O159</f>
        <v>3695359.52961611</v>
      </c>
      <c r="Q159" s="46">
        <f>'ANEXO III'!Q159-'ANEXO III'!P159</f>
        <v>5742145.852444887</v>
      </c>
      <c r="R159" s="46">
        <f>'ANEXO III'!R159-'ANEXO III'!Q159</f>
        <v>5742145.852444883</v>
      </c>
      <c r="S159" s="46">
        <f>'ANEXO III'!S159-'ANEXO III'!R159</f>
        <v>5742145.852444887</v>
      </c>
      <c r="T159" s="70">
        <f t="shared" si="3"/>
        <v>0</v>
      </c>
    </row>
    <row r="160" spans="1:20" ht="15">
      <c r="A160" s="76"/>
      <c r="B160" s="77"/>
      <c r="C160" s="45" t="s">
        <v>27</v>
      </c>
      <c r="D160" s="67">
        <v>165941007</v>
      </c>
      <c r="E160" s="67">
        <v>80000</v>
      </c>
      <c r="F160" s="67">
        <v>3975966.5100000007</v>
      </c>
      <c r="G160" s="67">
        <v>161885040.49</v>
      </c>
      <c r="H160" s="67">
        <v>1510763</v>
      </c>
      <c r="I160" s="67">
        <f>SUM(I158:I159)</f>
        <v>8095945.550747665</v>
      </c>
      <c r="J160" s="67">
        <f>SUM(J158:J159)</f>
        <v>5537630.832873833</v>
      </c>
      <c r="K160" s="67">
        <f>SUM(K158:K159)</f>
        <v>12494542.578385089</v>
      </c>
      <c r="L160" s="67">
        <f>SUM(L158:L159)</f>
        <v>12494542.578385092</v>
      </c>
      <c r="M160" s="67">
        <f>SUM(M158:M159)</f>
        <v>12493419.475349374</v>
      </c>
      <c r="N160" s="67">
        <f>SUM(N158:N159)</f>
        <v>13869181.810661614</v>
      </c>
      <c r="O160" s="67">
        <f>SUM(O158:O159)</f>
        <v>13869181.810661606</v>
      </c>
      <c r="P160" s="67">
        <f>SUM(P158:P159)</f>
        <v>13869181.810661606</v>
      </c>
      <c r="Q160" s="67">
        <f>SUM(Q158:Q159)</f>
        <v>22550217.014091372</v>
      </c>
      <c r="R160" s="67">
        <f>SUM(R158:R159)</f>
        <v>22550217.01409137</v>
      </c>
      <c r="S160" s="67">
        <f>SUM(S158:S159)</f>
        <v>22550217.014091372</v>
      </c>
      <c r="T160" s="70">
        <f t="shared" si="3"/>
        <v>0</v>
      </c>
    </row>
    <row r="161" spans="1:20" ht="15">
      <c r="A161" s="76" t="s">
        <v>129</v>
      </c>
      <c r="B161" s="77" t="s">
        <v>130</v>
      </c>
      <c r="C161" s="47" t="s">
        <v>25</v>
      </c>
      <c r="D161" s="46">
        <v>305953804</v>
      </c>
      <c r="E161" s="46">
        <v>1730000</v>
      </c>
      <c r="F161" s="46">
        <v>10527977.5</v>
      </c>
      <c r="G161" s="46">
        <v>293695826.5</v>
      </c>
      <c r="H161" s="46">
        <v>3602798</v>
      </c>
      <c r="I161" s="46">
        <f>'ANEXO III'!I161-'ANEXO III'!H161</f>
        <v>11361490.752339013</v>
      </c>
      <c r="J161" s="46">
        <f>'ANEXO III'!J161-'ANEXO III'!I161</f>
        <v>12934991.861169506</v>
      </c>
      <c r="K161" s="46">
        <f>'ANEXO III'!K161-'ANEXO III'!J161</f>
        <v>23671011.237867985</v>
      </c>
      <c r="L161" s="46">
        <f>'ANEXO III'!L161-'ANEXO III'!K161</f>
        <v>23671011.23786798</v>
      </c>
      <c r="M161" s="46">
        <f>'ANEXO III'!M161-'ANEXO III'!L161</f>
        <v>24067643.201082274</v>
      </c>
      <c r="N161" s="46">
        <f>'ANEXO III'!N161-'ANEXO III'!M161</f>
        <v>25163585.10475716</v>
      </c>
      <c r="O161" s="46">
        <f>'ANEXO III'!O161-'ANEXO III'!N161</f>
        <v>25163585.104757145</v>
      </c>
      <c r="P161" s="46">
        <f>'ANEXO III'!P161-'ANEXO III'!O161</f>
        <v>25163585.10475716</v>
      </c>
      <c r="Q161" s="46">
        <f>'ANEXO III'!Q161-'ANEXO III'!P161</f>
        <v>39098708.29846728</v>
      </c>
      <c r="R161" s="46">
        <f>'ANEXO III'!R161-'ANEXO III'!Q161</f>
        <v>39098708.29846728</v>
      </c>
      <c r="S161" s="46">
        <f>'ANEXO III'!S161-'ANEXO III'!R161</f>
        <v>40698708.29846728</v>
      </c>
      <c r="T161" s="70">
        <f t="shared" si="3"/>
        <v>0</v>
      </c>
    </row>
    <row r="162" spans="1:20" ht="15">
      <c r="A162" s="76"/>
      <c r="B162" s="77"/>
      <c r="C162" s="47" t="s">
        <v>26</v>
      </c>
      <c r="D162" s="46">
        <v>45000000</v>
      </c>
      <c r="E162" s="46">
        <v>0</v>
      </c>
      <c r="F162" s="46">
        <v>18148501.66</v>
      </c>
      <c r="G162" s="46">
        <v>26851498.34</v>
      </c>
      <c r="H162" s="46">
        <v>0</v>
      </c>
      <c r="I162" s="46">
        <f>'ANEXO III'!I162-'ANEXO III'!H162</f>
        <v>2008111.8278087336</v>
      </c>
      <c r="J162" s="46">
        <f>'ANEXO III'!J162-'ANEXO III'!I162</f>
        <v>1004055.9139043665</v>
      </c>
      <c r="K162" s="46">
        <f>'ANEXO III'!K162-'ANEXO III'!J162</f>
        <v>2072006.2950571934</v>
      </c>
      <c r="L162" s="46">
        <f>'ANEXO III'!L162-'ANEXO III'!K162</f>
        <v>2072006.2950571934</v>
      </c>
      <c r="M162" s="46">
        <f>'ANEXO III'!M162-'ANEXO III'!L162</f>
        <v>2072006.2950571934</v>
      </c>
      <c r="N162" s="46">
        <f>'ANEXO III'!N162-'ANEXO III'!M162</f>
        <v>2300200.8209445495</v>
      </c>
      <c r="O162" s="46">
        <f>'ANEXO III'!O162-'ANEXO III'!N162</f>
        <v>2300200.8209445495</v>
      </c>
      <c r="P162" s="46">
        <f>'ANEXO III'!P162-'ANEXO III'!O162</f>
        <v>2300200.8209445495</v>
      </c>
      <c r="Q162" s="46">
        <f>'ANEXO III'!Q162-'ANEXO III'!P162</f>
        <v>3574236.4167605583</v>
      </c>
      <c r="R162" s="46">
        <f>'ANEXO III'!R162-'ANEXO III'!Q162</f>
        <v>3574236.4167605564</v>
      </c>
      <c r="S162" s="46">
        <f>'ANEXO III'!S162-'ANEXO III'!R162</f>
        <v>3574236.4167605564</v>
      </c>
      <c r="T162" s="70">
        <f t="shared" si="3"/>
        <v>0</v>
      </c>
    </row>
    <row r="163" spans="1:20" ht="15">
      <c r="A163" s="76"/>
      <c r="B163" s="77"/>
      <c r="C163" s="45" t="s">
        <v>27</v>
      </c>
      <c r="D163" s="67">
        <v>350953804</v>
      </c>
      <c r="E163" s="67">
        <v>1730000</v>
      </c>
      <c r="F163" s="67">
        <v>28676479.16</v>
      </c>
      <c r="G163" s="67">
        <v>320547324.84</v>
      </c>
      <c r="H163" s="67">
        <v>3602798</v>
      </c>
      <c r="I163" s="67">
        <f>SUM(I161:I162)</f>
        <v>13369602.580147747</v>
      </c>
      <c r="J163" s="67">
        <f>SUM(J161:J162)</f>
        <v>13939047.775073873</v>
      </c>
      <c r="K163" s="67">
        <f>SUM(K161:K162)</f>
        <v>25743017.532925177</v>
      </c>
      <c r="L163" s="67">
        <f>SUM(L161:L162)</f>
        <v>25743017.532925174</v>
      </c>
      <c r="M163" s="67">
        <f>SUM(M161:M162)</f>
        <v>26139649.496139467</v>
      </c>
      <c r="N163" s="67">
        <f>SUM(N161:N162)</f>
        <v>27463785.925701708</v>
      </c>
      <c r="O163" s="67">
        <f>SUM(O161:O162)</f>
        <v>27463785.925701693</v>
      </c>
      <c r="P163" s="67">
        <f>SUM(P161:P162)</f>
        <v>27463785.925701708</v>
      </c>
      <c r="Q163" s="67">
        <f>SUM(Q161:Q162)</f>
        <v>42672944.715227835</v>
      </c>
      <c r="R163" s="67">
        <f>SUM(R161:R162)</f>
        <v>42672944.715227835</v>
      </c>
      <c r="S163" s="67">
        <f>SUM(S161:S162)</f>
        <v>44272944.715227835</v>
      </c>
      <c r="T163" s="70">
        <f t="shared" si="3"/>
        <v>0</v>
      </c>
    </row>
    <row r="164" spans="1:20" ht="15">
      <c r="A164" s="76" t="s">
        <v>131</v>
      </c>
      <c r="B164" s="77" t="s">
        <v>132</v>
      </c>
      <c r="C164" s="47" t="s">
        <v>25</v>
      </c>
      <c r="D164" s="46">
        <v>438053</v>
      </c>
      <c r="E164" s="46">
        <v>20000</v>
      </c>
      <c r="F164" s="46">
        <v>9408.07</v>
      </c>
      <c r="G164" s="46">
        <v>408644.93</v>
      </c>
      <c r="H164" s="46">
        <v>6726</v>
      </c>
      <c r="I164" s="46">
        <f>'ANEXO III'!I164-'ANEXO III'!H164</f>
        <v>45719.61863636364</v>
      </c>
      <c r="J164" s="46">
        <f>'ANEXO III'!J164-'ANEXO III'!I164</f>
        <v>24856.036136363633</v>
      </c>
      <c r="K164" s="46">
        <f>'ANEXO III'!K164-'ANEXO III'!J164</f>
        <v>37413.913636363635</v>
      </c>
      <c r="L164" s="46">
        <f>'ANEXO III'!L164-'ANEXO III'!K164</f>
        <v>37413.91363636365</v>
      </c>
      <c r="M164" s="46">
        <f>'ANEXO III'!M164-'ANEXO III'!L164</f>
        <v>36645.06399350648</v>
      </c>
      <c r="N164" s="46">
        <f>'ANEXO III'!N164-'ANEXO III'!M164</f>
        <v>36645.06399350648</v>
      </c>
      <c r="O164" s="46">
        <f>'ANEXO III'!O164-'ANEXO III'!N164</f>
        <v>36645.06399350648</v>
      </c>
      <c r="P164" s="46">
        <f>'ANEXO III'!P164-'ANEXO III'!O164</f>
        <v>36645.06399350648</v>
      </c>
      <c r="Q164" s="46">
        <f>'ANEXO III'!Q164-'ANEXO III'!P164</f>
        <v>36645.06399350648</v>
      </c>
      <c r="R164" s="46">
        <f>'ANEXO III'!R164-'ANEXO III'!Q164</f>
        <v>36645.06399350648</v>
      </c>
      <c r="S164" s="46">
        <f>'ANEXO III'!S164-'ANEXO III'!R164</f>
        <v>36645.06399350648</v>
      </c>
      <c r="T164" s="70">
        <f t="shared" si="3"/>
        <v>0</v>
      </c>
    </row>
    <row r="165" spans="1:20" ht="15">
      <c r="A165" s="76"/>
      <c r="B165" s="77"/>
      <c r="C165" s="47" t="s">
        <v>26</v>
      </c>
      <c r="D165" s="46">
        <v>0</v>
      </c>
      <c r="E165" s="46">
        <v>0</v>
      </c>
      <c r="F165" s="46">
        <v>0</v>
      </c>
      <c r="G165" s="46">
        <v>0</v>
      </c>
      <c r="H165" s="46">
        <v>0</v>
      </c>
      <c r="I165" s="46">
        <f>'ANEXO III'!I165-'ANEXO III'!H165</f>
        <v>0</v>
      </c>
      <c r="J165" s="46">
        <f>'ANEXO III'!J165-'ANEXO III'!I165</f>
        <v>0</v>
      </c>
      <c r="K165" s="46">
        <f>'ANEXO III'!K165-'ANEXO III'!J165</f>
        <v>0</v>
      </c>
      <c r="L165" s="46">
        <f>'ANEXO III'!L165-'ANEXO III'!K165</f>
        <v>0</v>
      </c>
      <c r="M165" s="46">
        <f>'ANEXO III'!M165-'ANEXO III'!L165</f>
        <v>0</v>
      </c>
      <c r="N165" s="46">
        <f>'ANEXO III'!N165-'ANEXO III'!M165</f>
        <v>0</v>
      </c>
      <c r="O165" s="46">
        <f>'ANEXO III'!O165-'ANEXO III'!N165</f>
        <v>0</v>
      </c>
      <c r="P165" s="46">
        <f>'ANEXO III'!P165-'ANEXO III'!O165</f>
        <v>0</v>
      </c>
      <c r="Q165" s="46">
        <f>'ANEXO III'!Q165-'ANEXO III'!P165</f>
        <v>0</v>
      </c>
      <c r="R165" s="46">
        <f>'ANEXO III'!R165-'ANEXO III'!Q165</f>
        <v>0</v>
      </c>
      <c r="S165" s="46">
        <f>'ANEXO III'!S165-'ANEXO III'!R165</f>
        <v>0</v>
      </c>
      <c r="T165" s="70">
        <f t="shared" si="3"/>
        <v>0</v>
      </c>
    </row>
    <row r="166" spans="1:20" ht="15">
      <c r="A166" s="76"/>
      <c r="B166" s="77"/>
      <c r="C166" s="45" t="s">
        <v>27</v>
      </c>
      <c r="D166" s="67">
        <v>438053</v>
      </c>
      <c r="E166" s="67">
        <v>20000</v>
      </c>
      <c r="F166" s="67">
        <v>9408.07</v>
      </c>
      <c r="G166" s="67">
        <v>408644.93</v>
      </c>
      <c r="H166" s="67">
        <v>6726</v>
      </c>
      <c r="I166" s="67">
        <f>SUM(I164:I165)</f>
        <v>45719.61863636364</v>
      </c>
      <c r="J166" s="67">
        <f>SUM(J164:J165)</f>
        <v>24856.036136363633</v>
      </c>
      <c r="K166" s="67">
        <f>SUM(K164:K165)</f>
        <v>37413.913636363635</v>
      </c>
      <c r="L166" s="67">
        <f>SUM(L164:L165)</f>
        <v>37413.91363636365</v>
      </c>
      <c r="M166" s="67">
        <f>SUM(M164:M165)</f>
        <v>36645.06399350648</v>
      </c>
      <c r="N166" s="67">
        <f>SUM(N164:N165)</f>
        <v>36645.06399350648</v>
      </c>
      <c r="O166" s="67">
        <f>SUM(O164:O165)</f>
        <v>36645.06399350648</v>
      </c>
      <c r="P166" s="67">
        <f>SUM(P164:P165)</f>
        <v>36645.06399350648</v>
      </c>
      <c r="Q166" s="67">
        <f>SUM(Q164:Q165)</f>
        <v>36645.06399350648</v>
      </c>
      <c r="R166" s="67">
        <f>SUM(R164:R165)</f>
        <v>36645.06399350648</v>
      </c>
      <c r="S166" s="67">
        <f>SUM(S164:S165)</f>
        <v>36645.06399350648</v>
      </c>
      <c r="T166" s="70">
        <f t="shared" si="3"/>
        <v>0</v>
      </c>
    </row>
    <row r="167" spans="1:20" ht="15">
      <c r="A167" s="76" t="s">
        <v>133</v>
      </c>
      <c r="B167" s="77" t="s">
        <v>134</v>
      </c>
      <c r="C167" s="47" t="s">
        <v>25</v>
      </c>
      <c r="D167" s="46">
        <v>1300000</v>
      </c>
      <c r="E167" s="46">
        <v>1300000</v>
      </c>
      <c r="F167" s="46">
        <v>0</v>
      </c>
      <c r="G167" s="46">
        <v>0</v>
      </c>
      <c r="H167" s="46">
        <v>0</v>
      </c>
      <c r="I167" s="46">
        <f>'ANEXO III'!I167-'ANEXO III'!H167</f>
        <v>0</v>
      </c>
      <c r="J167" s="46">
        <f>'ANEXO III'!J167-'ANEXO III'!I167</f>
        <v>0</v>
      </c>
      <c r="K167" s="46">
        <f>'ANEXO III'!K167-'ANEXO III'!J167</f>
        <v>0</v>
      </c>
      <c r="L167" s="46">
        <f>'ANEXO III'!L167-'ANEXO III'!K167</f>
        <v>0</v>
      </c>
      <c r="M167" s="46">
        <f>'ANEXO III'!M167-'ANEXO III'!L167</f>
        <v>0</v>
      </c>
      <c r="N167" s="46">
        <f>'ANEXO III'!N167-'ANEXO III'!M167</f>
        <v>0</v>
      </c>
      <c r="O167" s="46">
        <f>'ANEXO III'!O167-'ANEXO III'!N167</f>
        <v>0</v>
      </c>
      <c r="P167" s="46">
        <f>'ANEXO III'!P167-'ANEXO III'!O167</f>
        <v>0</v>
      </c>
      <c r="Q167" s="46">
        <f>'ANEXO III'!Q167-'ANEXO III'!P167</f>
        <v>0</v>
      </c>
      <c r="R167" s="46">
        <f>'ANEXO III'!R167-'ANEXO III'!Q167</f>
        <v>0</v>
      </c>
      <c r="S167" s="46">
        <f>'ANEXO III'!S167-'ANEXO III'!R167</f>
        <v>0</v>
      </c>
      <c r="T167" s="70">
        <f t="shared" si="3"/>
        <v>0</v>
      </c>
    </row>
    <row r="168" spans="1:20" ht="15">
      <c r="A168" s="76"/>
      <c r="B168" s="77"/>
      <c r="C168" s="47" t="s">
        <v>26</v>
      </c>
      <c r="D168" s="46">
        <v>0</v>
      </c>
      <c r="E168" s="46">
        <v>0</v>
      </c>
      <c r="F168" s="46">
        <v>0</v>
      </c>
      <c r="G168" s="46">
        <v>0</v>
      </c>
      <c r="H168" s="46">
        <v>0</v>
      </c>
      <c r="I168" s="46">
        <f>'ANEXO III'!I168-'ANEXO III'!H168</f>
        <v>0</v>
      </c>
      <c r="J168" s="46">
        <f>'ANEXO III'!J168-'ANEXO III'!I168</f>
        <v>0</v>
      </c>
      <c r="K168" s="46">
        <f>'ANEXO III'!K168-'ANEXO III'!J168</f>
        <v>0</v>
      </c>
      <c r="L168" s="46">
        <f>'ANEXO III'!L168-'ANEXO III'!K168</f>
        <v>0</v>
      </c>
      <c r="M168" s="46">
        <f>'ANEXO III'!M168-'ANEXO III'!L168</f>
        <v>0</v>
      </c>
      <c r="N168" s="46">
        <f>'ANEXO III'!N168-'ANEXO III'!M168</f>
        <v>0</v>
      </c>
      <c r="O168" s="46">
        <f>'ANEXO III'!O168-'ANEXO III'!N168</f>
        <v>0</v>
      </c>
      <c r="P168" s="46">
        <f>'ANEXO III'!P168-'ANEXO III'!O168</f>
        <v>0</v>
      </c>
      <c r="Q168" s="46">
        <f>'ANEXO III'!Q168-'ANEXO III'!P168</f>
        <v>0</v>
      </c>
      <c r="R168" s="46">
        <f>'ANEXO III'!R168-'ANEXO III'!Q168</f>
        <v>0</v>
      </c>
      <c r="S168" s="46">
        <f>'ANEXO III'!S168-'ANEXO III'!R168</f>
        <v>0</v>
      </c>
      <c r="T168" s="70">
        <f t="shared" si="3"/>
        <v>0</v>
      </c>
    </row>
    <row r="169" spans="1:20" ht="15">
      <c r="A169" s="76"/>
      <c r="B169" s="77"/>
      <c r="C169" s="45" t="s">
        <v>27</v>
      </c>
      <c r="D169" s="67">
        <v>1300000</v>
      </c>
      <c r="E169" s="67">
        <v>1300000</v>
      </c>
      <c r="F169" s="67">
        <v>0</v>
      </c>
      <c r="G169" s="67">
        <v>0</v>
      </c>
      <c r="H169" s="67">
        <v>0</v>
      </c>
      <c r="I169" s="67">
        <f>SUM(I167:I168)</f>
        <v>0</v>
      </c>
      <c r="J169" s="67">
        <f>SUM(J167:J168)</f>
        <v>0</v>
      </c>
      <c r="K169" s="67">
        <f>SUM(K167:K168)</f>
        <v>0</v>
      </c>
      <c r="L169" s="67">
        <f>SUM(L167:L168)</f>
        <v>0</v>
      </c>
      <c r="M169" s="67">
        <f>SUM(M167:M168)</f>
        <v>0</v>
      </c>
      <c r="N169" s="67">
        <f>SUM(N167:N168)</f>
        <v>0</v>
      </c>
      <c r="O169" s="67">
        <f>SUM(O167:O168)</f>
        <v>0</v>
      </c>
      <c r="P169" s="67">
        <f>SUM(P167:P168)</f>
        <v>0</v>
      </c>
      <c r="Q169" s="67">
        <f>SUM(Q167:Q168)</f>
        <v>0</v>
      </c>
      <c r="R169" s="67">
        <f>SUM(R167:R168)</f>
        <v>0</v>
      </c>
      <c r="S169" s="67">
        <f>SUM(S167:S168)</f>
        <v>0</v>
      </c>
      <c r="T169" s="70">
        <f t="shared" si="3"/>
        <v>0</v>
      </c>
    </row>
    <row r="170" spans="1:20" ht="15">
      <c r="A170" s="76" t="s">
        <v>135</v>
      </c>
      <c r="B170" s="77" t="s">
        <v>136</v>
      </c>
      <c r="C170" s="47" t="s">
        <v>25</v>
      </c>
      <c r="D170" s="46">
        <v>551200</v>
      </c>
      <c r="E170" s="46">
        <v>261000</v>
      </c>
      <c r="F170" s="46">
        <v>44571.51</v>
      </c>
      <c r="G170" s="46">
        <v>245628.49</v>
      </c>
      <c r="H170" s="46">
        <v>3628</v>
      </c>
      <c r="I170" s="46">
        <f>'ANEXO III'!I170-'ANEXO III'!H170</f>
        <v>14741.532670771594</v>
      </c>
      <c r="J170" s="46">
        <f>'ANEXO III'!J170-'ANEXO III'!I170</f>
        <v>-1592.733664614203</v>
      </c>
      <c r="K170" s="46">
        <f>'ANEXO III'!K170-'ANEXO III'!J170</f>
        <v>20750.26780120524</v>
      </c>
      <c r="L170" s="46">
        <f>'ANEXO III'!L170-'ANEXO III'!K170</f>
        <v>20750.267801205235</v>
      </c>
      <c r="M170" s="46">
        <f>'ANEXO III'!M170-'ANEXO III'!L170</f>
        <v>19980.446372633814</v>
      </c>
      <c r="N170" s="46">
        <f>'ANEXO III'!N170-'ANEXO III'!M170</f>
        <v>22067.893267039675</v>
      </c>
      <c r="O170" s="46">
        <f>'ANEXO III'!O170-'ANEXO III'!N170</f>
        <v>22067.893267039675</v>
      </c>
      <c r="P170" s="46">
        <f>'ANEXO III'!P170-'ANEXO III'!O170</f>
        <v>22067.893267039675</v>
      </c>
      <c r="Q170" s="46">
        <f>'ANEXO III'!Q170-'ANEXO III'!P170</f>
        <v>33722.34307255977</v>
      </c>
      <c r="R170" s="46">
        <f>'ANEXO III'!R170-'ANEXO III'!Q170</f>
        <v>33722.34307255977</v>
      </c>
      <c r="S170" s="46">
        <f>'ANEXO III'!S170-'ANEXO III'!R170</f>
        <v>33722.34307255977</v>
      </c>
      <c r="T170" s="70">
        <f t="shared" si="3"/>
        <v>0</v>
      </c>
    </row>
    <row r="171" spans="1:20" ht="15">
      <c r="A171" s="76"/>
      <c r="B171" s="77"/>
      <c r="C171" s="47" t="s">
        <v>26</v>
      </c>
      <c r="D171" s="46">
        <v>0</v>
      </c>
      <c r="E171" s="46">
        <v>0</v>
      </c>
      <c r="F171" s="46">
        <v>0</v>
      </c>
      <c r="G171" s="46">
        <v>0</v>
      </c>
      <c r="H171" s="46">
        <v>0</v>
      </c>
      <c r="I171" s="46">
        <f>'ANEXO III'!I171-'ANEXO III'!H171</f>
        <v>0</v>
      </c>
      <c r="J171" s="46">
        <f>'ANEXO III'!J171-'ANEXO III'!I171</f>
        <v>0</v>
      </c>
      <c r="K171" s="46">
        <f>'ANEXO III'!K171-'ANEXO III'!J171</f>
        <v>0</v>
      </c>
      <c r="L171" s="46">
        <f>'ANEXO III'!L171-'ANEXO III'!K171</f>
        <v>0</v>
      </c>
      <c r="M171" s="46">
        <f>'ANEXO III'!M171-'ANEXO III'!L171</f>
        <v>0</v>
      </c>
      <c r="N171" s="46">
        <f>'ANEXO III'!N171-'ANEXO III'!M171</f>
        <v>0</v>
      </c>
      <c r="O171" s="46">
        <f>'ANEXO III'!O171-'ANEXO III'!N171</f>
        <v>0</v>
      </c>
      <c r="P171" s="46">
        <f>'ANEXO III'!P171-'ANEXO III'!O171</f>
        <v>0</v>
      </c>
      <c r="Q171" s="46">
        <f>'ANEXO III'!Q171-'ANEXO III'!P171</f>
        <v>0</v>
      </c>
      <c r="R171" s="46">
        <f>'ANEXO III'!R171-'ANEXO III'!Q171</f>
        <v>0</v>
      </c>
      <c r="S171" s="46">
        <f>'ANEXO III'!S171-'ANEXO III'!R171</f>
        <v>0</v>
      </c>
      <c r="T171" s="70">
        <f t="shared" si="3"/>
        <v>0</v>
      </c>
    </row>
    <row r="172" spans="1:20" ht="15">
      <c r="A172" s="76"/>
      <c r="B172" s="77"/>
      <c r="C172" s="45" t="s">
        <v>27</v>
      </c>
      <c r="D172" s="67">
        <v>551200</v>
      </c>
      <c r="E172" s="67">
        <v>261000</v>
      </c>
      <c r="F172" s="67">
        <v>44571.51</v>
      </c>
      <c r="G172" s="67">
        <v>245628.49</v>
      </c>
      <c r="H172" s="67">
        <v>3628</v>
      </c>
      <c r="I172" s="67">
        <f>SUM(I170:I171)</f>
        <v>14741.532670771594</v>
      </c>
      <c r="J172" s="67">
        <f>SUM(J170:J171)</f>
        <v>-1592.733664614203</v>
      </c>
      <c r="K172" s="67">
        <f>SUM(K170:K171)</f>
        <v>20750.26780120524</v>
      </c>
      <c r="L172" s="67">
        <f>SUM(L170:L171)</f>
        <v>20750.267801205235</v>
      </c>
      <c r="M172" s="67">
        <f>SUM(M170:M171)</f>
        <v>19980.446372633814</v>
      </c>
      <c r="N172" s="67">
        <f>SUM(N170:N171)</f>
        <v>22067.893267039675</v>
      </c>
      <c r="O172" s="67">
        <f>SUM(O170:O171)</f>
        <v>22067.893267039675</v>
      </c>
      <c r="P172" s="67">
        <f>SUM(P170:P171)</f>
        <v>22067.893267039675</v>
      </c>
      <c r="Q172" s="67">
        <f>SUM(Q170:Q171)</f>
        <v>33722.34307255977</v>
      </c>
      <c r="R172" s="67">
        <f>SUM(R170:R171)</f>
        <v>33722.34307255977</v>
      </c>
      <c r="S172" s="67">
        <f>SUM(S170:S171)</f>
        <v>33722.34307255977</v>
      </c>
      <c r="T172" s="70">
        <f t="shared" si="3"/>
        <v>0</v>
      </c>
    </row>
    <row r="173" spans="1:20" ht="15">
      <c r="A173" s="76" t="s">
        <v>137</v>
      </c>
      <c r="B173" s="77" t="s">
        <v>138</v>
      </c>
      <c r="C173" s="47" t="s">
        <v>25</v>
      </c>
      <c r="D173" s="46">
        <v>722886</v>
      </c>
      <c r="E173" s="46">
        <v>100000</v>
      </c>
      <c r="F173" s="46">
        <v>267133.2</v>
      </c>
      <c r="G173" s="46">
        <v>355752.8</v>
      </c>
      <c r="H173" s="46">
        <v>7787</v>
      </c>
      <c r="I173" s="46">
        <f>'ANEXO III'!I173-'ANEXO III'!H173</f>
        <v>59421.97045454546</v>
      </c>
      <c r="J173" s="46">
        <f>'ANEXO III'!J173-'ANEXO III'!I173</f>
        <v>10370.960227272735</v>
      </c>
      <c r="K173" s="46">
        <f>'ANEXO III'!K173-'ANEXO III'!J173</f>
        <v>32191.607954545456</v>
      </c>
      <c r="L173" s="46">
        <f>'ANEXO III'!L173-'ANEXO III'!K173</f>
        <v>32191.607954545456</v>
      </c>
      <c r="M173" s="46">
        <f>'ANEXO III'!M173-'ANEXO III'!L173</f>
        <v>30645.05438311689</v>
      </c>
      <c r="N173" s="46">
        <f>'ANEXO III'!N173-'ANEXO III'!M173</f>
        <v>30612.05438311689</v>
      </c>
      <c r="O173" s="46">
        <f>'ANEXO III'!O173-'ANEXO III'!N173</f>
        <v>30612.05438311689</v>
      </c>
      <c r="P173" s="46">
        <f>'ANEXO III'!P173-'ANEXO III'!O173</f>
        <v>30612.05438311689</v>
      </c>
      <c r="Q173" s="46">
        <f>'ANEXO III'!Q173-'ANEXO III'!P173</f>
        <v>30436.05438311689</v>
      </c>
      <c r="R173" s="46">
        <f>'ANEXO III'!R173-'ANEXO III'!Q173</f>
        <v>30436.05438311689</v>
      </c>
      <c r="S173" s="46">
        <f>'ANEXO III'!S173-'ANEXO III'!R173</f>
        <v>30436.05438311689</v>
      </c>
      <c r="T173" s="70">
        <f t="shared" si="3"/>
        <v>-0.27272727264789864</v>
      </c>
    </row>
    <row r="174" spans="1:20" ht="15">
      <c r="A174" s="76"/>
      <c r="B174" s="77"/>
      <c r="C174" s="47" t="s">
        <v>26</v>
      </c>
      <c r="D174" s="46">
        <v>0</v>
      </c>
      <c r="E174" s="46">
        <v>0</v>
      </c>
      <c r="F174" s="46">
        <v>0</v>
      </c>
      <c r="G174" s="46">
        <v>0</v>
      </c>
      <c r="H174" s="46">
        <v>0</v>
      </c>
      <c r="I174" s="46">
        <f>'ANEXO III'!I174-'ANEXO III'!H174</f>
        <v>0</v>
      </c>
      <c r="J174" s="46">
        <f>'ANEXO III'!J174-'ANEXO III'!I174</f>
        <v>0</v>
      </c>
      <c r="K174" s="46">
        <f>'ANEXO III'!K174-'ANEXO III'!J174</f>
        <v>0</v>
      </c>
      <c r="L174" s="46">
        <f>'ANEXO III'!L174-'ANEXO III'!K174</f>
        <v>0</v>
      </c>
      <c r="M174" s="46">
        <f>'ANEXO III'!M174-'ANEXO III'!L174</f>
        <v>0</v>
      </c>
      <c r="N174" s="46">
        <f>'ANEXO III'!N174-'ANEXO III'!M174</f>
        <v>0</v>
      </c>
      <c r="O174" s="46">
        <f>'ANEXO III'!O174-'ANEXO III'!N174</f>
        <v>0</v>
      </c>
      <c r="P174" s="46">
        <f>'ANEXO III'!P174-'ANEXO III'!O174</f>
        <v>0</v>
      </c>
      <c r="Q174" s="46">
        <f>'ANEXO III'!Q174-'ANEXO III'!P174</f>
        <v>0</v>
      </c>
      <c r="R174" s="46">
        <f>'ANEXO III'!R174-'ANEXO III'!Q174</f>
        <v>0</v>
      </c>
      <c r="S174" s="46">
        <f>'ANEXO III'!S174-'ANEXO III'!R174</f>
        <v>0</v>
      </c>
      <c r="T174" s="70">
        <f t="shared" si="3"/>
        <v>0</v>
      </c>
    </row>
    <row r="175" spans="1:20" ht="15">
      <c r="A175" s="76"/>
      <c r="B175" s="77"/>
      <c r="C175" s="45" t="s">
        <v>27</v>
      </c>
      <c r="D175" s="67">
        <v>722886</v>
      </c>
      <c r="E175" s="67">
        <v>100000</v>
      </c>
      <c r="F175" s="67">
        <v>267133.2</v>
      </c>
      <c r="G175" s="67">
        <v>355752.8</v>
      </c>
      <c r="H175" s="67">
        <v>7787</v>
      </c>
      <c r="I175" s="67">
        <f>SUM(I173:I174)</f>
        <v>59421.97045454546</v>
      </c>
      <c r="J175" s="67">
        <f>SUM(J173:J174)</f>
        <v>10370.960227272735</v>
      </c>
      <c r="K175" s="67">
        <f>SUM(K173:K174)</f>
        <v>32191.607954545456</v>
      </c>
      <c r="L175" s="67">
        <f>SUM(L173:L174)</f>
        <v>32191.607954545456</v>
      </c>
      <c r="M175" s="67">
        <f>SUM(M173:M174)</f>
        <v>30645.05438311689</v>
      </c>
      <c r="N175" s="67">
        <f>SUM(N173:N174)</f>
        <v>30612.05438311689</v>
      </c>
      <c r="O175" s="67">
        <f>SUM(O173:O174)</f>
        <v>30612.05438311689</v>
      </c>
      <c r="P175" s="67">
        <f>SUM(P173:P174)</f>
        <v>30612.05438311689</v>
      </c>
      <c r="Q175" s="67">
        <f>SUM(Q173:Q174)</f>
        <v>30436.05438311689</v>
      </c>
      <c r="R175" s="67">
        <f>SUM(R173:R174)</f>
        <v>30436.05438311689</v>
      </c>
      <c r="S175" s="67">
        <f>SUM(S173:S174)</f>
        <v>30436.05438311689</v>
      </c>
      <c r="T175" s="70">
        <f t="shared" si="3"/>
        <v>-0.27272727264789864</v>
      </c>
    </row>
    <row r="176" spans="1:20" ht="15">
      <c r="A176" s="76" t="s">
        <v>139</v>
      </c>
      <c r="B176" s="77" t="s">
        <v>140</v>
      </c>
      <c r="C176" s="47" t="s">
        <v>25</v>
      </c>
      <c r="D176" s="46">
        <v>3847113</v>
      </c>
      <c r="E176" s="46">
        <v>0</v>
      </c>
      <c r="F176" s="46">
        <v>136960.15</v>
      </c>
      <c r="G176" s="46">
        <v>3710152.85</v>
      </c>
      <c r="H176" s="46">
        <v>232929</v>
      </c>
      <c r="I176" s="46">
        <f>'ANEXO III'!I176-'ANEXO III'!H176</f>
        <v>275209.92</v>
      </c>
      <c r="J176" s="46">
        <f>'ANEXO III'!J176-'ANEXO III'!I176</f>
        <v>118088.60500000004</v>
      </c>
      <c r="K176" s="46">
        <f>'ANEXO III'!K176-'ANEXO III'!J176</f>
        <v>299235.23250000004</v>
      </c>
      <c r="L176" s="46">
        <f>'ANEXO III'!L176-'ANEXO III'!K176</f>
        <v>277235.2324999999</v>
      </c>
      <c r="M176" s="46">
        <f>'ANEXO III'!M176-'ANEXO III'!L176</f>
        <v>289491.56142857135</v>
      </c>
      <c r="N176" s="46">
        <f>'ANEXO III'!N176-'ANEXO III'!M176</f>
        <v>267491.56142857135</v>
      </c>
      <c r="O176" s="46">
        <f>'ANEXO III'!O176-'ANEXO III'!N176</f>
        <v>289491.56142857135</v>
      </c>
      <c r="P176" s="46">
        <f>'ANEXO III'!P176-'ANEXO III'!O176</f>
        <v>267491.5614285716</v>
      </c>
      <c r="Q176" s="46">
        <f>'ANEXO III'!Q176-'ANEXO III'!P176</f>
        <v>289491.5614285716</v>
      </c>
      <c r="R176" s="46">
        <f>'ANEXO III'!R176-'ANEXO III'!Q176</f>
        <v>267491.5614285716</v>
      </c>
      <c r="S176" s="46">
        <f>'ANEXO III'!S176-'ANEXO III'!R176</f>
        <v>836505.4914285718</v>
      </c>
      <c r="T176" s="70">
        <f t="shared" si="3"/>
        <v>0</v>
      </c>
    </row>
    <row r="177" spans="1:20" ht="15">
      <c r="A177" s="76"/>
      <c r="B177" s="77"/>
      <c r="C177" s="47" t="s">
        <v>26</v>
      </c>
      <c r="D177" s="46">
        <v>0</v>
      </c>
      <c r="E177" s="46">
        <v>0</v>
      </c>
      <c r="F177" s="46">
        <v>0</v>
      </c>
      <c r="G177" s="46">
        <v>0</v>
      </c>
      <c r="H177" s="46">
        <v>0</v>
      </c>
      <c r="I177" s="46">
        <f>'ANEXO III'!I177-'ANEXO III'!H177</f>
        <v>0</v>
      </c>
      <c r="J177" s="46">
        <f>'ANEXO III'!J177-'ANEXO III'!I177</f>
        <v>0</v>
      </c>
      <c r="K177" s="46">
        <f>'ANEXO III'!K177-'ANEXO III'!J177</f>
        <v>0</v>
      </c>
      <c r="L177" s="46">
        <f>'ANEXO III'!L177-'ANEXO III'!K177</f>
        <v>0</v>
      </c>
      <c r="M177" s="46">
        <f>'ANEXO III'!M177-'ANEXO III'!L177</f>
        <v>0</v>
      </c>
      <c r="N177" s="46">
        <f>'ANEXO III'!N177-'ANEXO III'!M177</f>
        <v>0</v>
      </c>
      <c r="O177" s="46">
        <f>'ANEXO III'!O177-'ANEXO III'!N177</f>
        <v>0</v>
      </c>
      <c r="P177" s="46">
        <f>'ANEXO III'!P177-'ANEXO III'!O177</f>
        <v>0</v>
      </c>
      <c r="Q177" s="46">
        <f>'ANEXO III'!Q177-'ANEXO III'!P177</f>
        <v>0</v>
      </c>
      <c r="R177" s="46">
        <f>'ANEXO III'!R177-'ANEXO III'!Q177</f>
        <v>0</v>
      </c>
      <c r="S177" s="46">
        <f>'ANEXO III'!S177-'ANEXO III'!R177</f>
        <v>0</v>
      </c>
      <c r="T177" s="70">
        <f t="shared" si="3"/>
        <v>0</v>
      </c>
    </row>
    <row r="178" spans="1:20" ht="15">
      <c r="A178" s="76"/>
      <c r="B178" s="77"/>
      <c r="C178" s="45" t="s">
        <v>27</v>
      </c>
      <c r="D178" s="67">
        <v>3847113</v>
      </c>
      <c r="E178" s="67">
        <v>0</v>
      </c>
      <c r="F178" s="67">
        <v>136960.15</v>
      </c>
      <c r="G178" s="67">
        <v>3710152.85</v>
      </c>
      <c r="H178" s="67">
        <v>232929</v>
      </c>
      <c r="I178" s="67">
        <f>SUM(I176:I177)</f>
        <v>275209.92</v>
      </c>
      <c r="J178" s="67">
        <f>SUM(J176:J177)</f>
        <v>118088.60500000004</v>
      </c>
      <c r="K178" s="67">
        <f>SUM(K176:K177)</f>
        <v>299235.23250000004</v>
      </c>
      <c r="L178" s="67">
        <f>SUM(L176:L177)</f>
        <v>277235.2324999999</v>
      </c>
      <c r="M178" s="67">
        <f>SUM(M176:M177)</f>
        <v>289491.56142857135</v>
      </c>
      <c r="N178" s="67">
        <f>SUM(N176:N177)</f>
        <v>267491.56142857135</v>
      </c>
      <c r="O178" s="67">
        <f>SUM(O176:O177)</f>
        <v>289491.56142857135</v>
      </c>
      <c r="P178" s="67">
        <f>SUM(P176:P177)</f>
        <v>267491.5614285716</v>
      </c>
      <c r="Q178" s="67">
        <f>SUM(Q176:Q177)</f>
        <v>289491.5614285716</v>
      </c>
      <c r="R178" s="67">
        <f>SUM(R176:R177)</f>
        <v>267491.5614285716</v>
      </c>
      <c r="S178" s="67">
        <f>SUM(S176:S177)</f>
        <v>836505.4914285718</v>
      </c>
      <c r="T178" s="70">
        <f t="shared" si="3"/>
        <v>0</v>
      </c>
    </row>
    <row r="179" spans="1:20" ht="15">
      <c r="A179" s="76" t="s">
        <v>141</v>
      </c>
      <c r="B179" s="77" t="s">
        <v>142</v>
      </c>
      <c r="C179" s="47" t="s">
        <v>25</v>
      </c>
      <c r="D179" s="46">
        <v>1592335692</v>
      </c>
      <c r="E179" s="46">
        <v>136969579</v>
      </c>
      <c r="F179" s="46">
        <v>233675515.73000002</v>
      </c>
      <c r="G179" s="46">
        <v>1221690597.27</v>
      </c>
      <c r="H179" s="46">
        <v>14061573</v>
      </c>
      <c r="I179" s="46">
        <f>'ANEXO III'!I179-'ANEXO III'!H179</f>
        <v>15031800.137288004</v>
      </c>
      <c r="J179" s="46">
        <f>'ANEXO III'!J179-'ANEXO III'!I179</f>
        <v>130031799.49228802</v>
      </c>
      <c r="K179" s="46">
        <f>'ANEXO III'!K179-'ANEXO III'!J179</f>
        <v>87395179.04995036</v>
      </c>
      <c r="L179" s="46">
        <f>'ANEXO III'!L179-'ANEXO III'!K179</f>
        <v>87395179.04995036</v>
      </c>
      <c r="M179" s="46">
        <f>'ANEXO III'!M179-'ANEXO III'!L179</f>
        <v>87395179.00387895</v>
      </c>
      <c r="N179" s="46">
        <f>'ANEXO III'!N179-'ANEXO III'!M179</f>
        <v>147104373.52601498</v>
      </c>
      <c r="O179" s="46">
        <f>'ANEXO III'!O179-'ANEXO III'!N179</f>
        <v>147104373.52601504</v>
      </c>
      <c r="P179" s="46">
        <f>'ANEXO III'!P179-'ANEXO III'!O179</f>
        <v>147104373.52601504</v>
      </c>
      <c r="Q179" s="46">
        <f>'ANEXO III'!Q179-'ANEXO III'!P179</f>
        <v>116355588.31953311</v>
      </c>
      <c r="R179" s="46">
        <f>'ANEXO III'!R179-'ANEXO III'!Q179</f>
        <v>116355588.31953323</v>
      </c>
      <c r="S179" s="46">
        <f>'ANEXO III'!S179-'ANEXO III'!R179</f>
        <v>126355590.31953311</v>
      </c>
      <c r="T179" s="70">
        <f t="shared" si="3"/>
        <v>0</v>
      </c>
    </row>
    <row r="180" spans="1:20" ht="15">
      <c r="A180" s="76"/>
      <c r="B180" s="77"/>
      <c r="C180" s="47" t="s">
        <v>26</v>
      </c>
      <c r="D180" s="46">
        <v>910985311</v>
      </c>
      <c r="E180" s="46">
        <v>0</v>
      </c>
      <c r="F180" s="46">
        <v>96008104.44999999</v>
      </c>
      <c r="G180" s="46">
        <v>814977206.55</v>
      </c>
      <c r="H180" s="46">
        <v>0</v>
      </c>
      <c r="I180" s="46">
        <f>'ANEXO III'!I180-'ANEXO III'!H180</f>
        <v>60944042.52982272</v>
      </c>
      <c r="J180" s="46">
        <f>'ANEXO III'!J180-'ANEXO III'!I180</f>
        <v>61450556.26491135</v>
      </c>
      <c r="K180" s="46">
        <f>'ANEXO III'!K180-'ANEXO III'!J180</f>
        <v>60196132.82951383</v>
      </c>
      <c r="L180" s="46">
        <f>'ANEXO III'!L180-'ANEXO III'!K180</f>
        <v>60196132.82951382</v>
      </c>
      <c r="M180" s="46">
        <f>'ANEXO III'!M180-'ANEXO III'!L180</f>
        <v>60196132.82951382</v>
      </c>
      <c r="N180" s="46">
        <f>'ANEXO III'!N180-'ANEXO III'!M180</f>
        <v>66825663.25567174</v>
      </c>
      <c r="O180" s="46">
        <f>'ANEXO III'!O180-'ANEXO III'!N180</f>
        <v>66825663.25567174</v>
      </c>
      <c r="P180" s="46">
        <f>'ANEXO III'!P180-'ANEXO III'!O180</f>
        <v>66825663.25567174</v>
      </c>
      <c r="Q180" s="46">
        <f>'ANEXO III'!Q180-'ANEXO III'!P180</f>
        <v>103839072.49990302</v>
      </c>
      <c r="R180" s="46">
        <f>'ANEXO III'!R180-'ANEXO III'!Q180</f>
        <v>103839072.49990308</v>
      </c>
      <c r="S180" s="46">
        <f>'ANEXO III'!S180-'ANEXO III'!R180</f>
        <v>103839074.49990308</v>
      </c>
      <c r="T180" s="70">
        <f t="shared" si="3"/>
        <v>0</v>
      </c>
    </row>
    <row r="181" spans="1:20" ht="15">
      <c r="A181" s="76"/>
      <c r="B181" s="77"/>
      <c r="C181" s="45" t="s">
        <v>27</v>
      </c>
      <c r="D181" s="67">
        <v>2503321003</v>
      </c>
      <c r="E181" s="67">
        <v>136969579</v>
      </c>
      <c r="F181" s="67">
        <v>329683620.18</v>
      </c>
      <c r="G181" s="67">
        <v>2036667803.82</v>
      </c>
      <c r="H181" s="67">
        <v>14061573</v>
      </c>
      <c r="I181" s="67">
        <f>SUM(I179:I180)</f>
        <v>75975842.66711073</v>
      </c>
      <c r="J181" s="67">
        <f>SUM(J179:J180)</f>
        <v>191482355.75719938</v>
      </c>
      <c r="K181" s="67">
        <f>SUM(K179:K180)</f>
        <v>147591311.8794642</v>
      </c>
      <c r="L181" s="67">
        <f>SUM(L179:L180)</f>
        <v>147591311.87946418</v>
      </c>
      <c r="M181" s="67">
        <f>SUM(M179:M180)</f>
        <v>147591311.83339277</v>
      </c>
      <c r="N181" s="67">
        <f>SUM(N179:N180)</f>
        <v>213930036.78168672</v>
      </c>
      <c r="O181" s="67">
        <f>SUM(O179:O180)</f>
        <v>213930036.78168678</v>
      </c>
      <c r="P181" s="67">
        <f>SUM(P179:P180)</f>
        <v>213930036.78168678</v>
      </c>
      <c r="Q181" s="67">
        <f>SUM(Q179:Q180)</f>
        <v>220194660.81943613</v>
      </c>
      <c r="R181" s="67">
        <f>SUM(R179:R180)</f>
        <v>220194660.8194363</v>
      </c>
      <c r="S181" s="67">
        <f>SUM(S179:S180)</f>
        <v>230194664.8194362</v>
      </c>
      <c r="T181" s="70">
        <f t="shared" si="3"/>
        <v>0</v>
      </c>
    </row>
    <row r="182" spans="1:20" ht="15">
      <c r="A182" s="76" t="s">
        <v>143</v>
      </c>
      <c r="B182" s="77" t="s">
        <v>144</v>
      </c>
      <c r="C182" s="47" t="s">
        <v>25</v>
      </c>
      <c r="D182" s="46">
        <v>0</v>
      </c>
      <c r="E182" s="46">
        <v>0</v>
      </c>
      <c r="F182" s="46">
        <v>0</v>
      </c>
      <c r="G182" s="46">
        <v>0</v>
      </c>
      <c r="H182" s="46">
        <v>0</v>
      </c>
      <c r="I182" s="46">
        <f>'ANEXO III'!I182-'ANEXO III'!H182</f>
        <v>0</v>
      </c>
      <c r="J182" s="46">
        <f>'ANEXO III'!J182-'ANEXO III'!I182</f>
        <v>0</v>
      </c>
      <c r="K182" s="46">
        <f>'ANEXO III'!K182-'ANEXO III'!J182</f>
        <v>0</v>
      </c>
      <c r="L182" s="46">
        <f>'ANEXO III'!L182-'ANEXO III'!K182</f>
        <v>0</v>
      </c>
      <c r="M182" s="46">
        <f>'ANEXO III'!M182-'ANEXO III'!L182</f>
        <v>0</v>
      </c>
      <c r="N182" s="46">
        <f>'ANEXO III'!N182-'ANEXO III'!M182</f>
        <v>0</v>
      </c>
      <c r="O182" s="46">
        <f>'ANEXO III'!O182-'ANEXO III'!N182</f>
        <v>0</v>
      </c>
      <c r="P182" s="46">
        <f>'ANEXO III'!P182-'ANEXO III'!O182</f>
        <v>0</v>
      </c>
      <c r="Q182" s="46">
        <f>'ANEXO III'!Q182-'ANEXO III'!P182</f>
        <v>0</v>
      </c>
      <c r="R182" s="46">
        <f>'ANEXO III'!R182-'ANEXO III'!Q182</f>
        <v>0</v>
      </c>
      <c r="S182" s="46">
        <f>'ANEXO III'!S182-'ANEXO III'!R182</f>
        <v>0</v>
      </c>
      <c r="T182" s="70">
        <f t="shared" si="3"/>
        <v>0</v>
      </c>
    </row>
    <row r="183" spans="1:20" ht="15">
      <c r="A183" s="76"/>
      <c r="B183" s="77"/>
      <c r="C183" s="47" t="s">
        <v>26</v>
      </c>
      <c r="D183" s="46">
        <v>10456958</v>
      </c>
      <c r="E183" s="46">
        <v>0</v>
      </c>
      <c r="F183" s="46">
        <v>220346.21000000002</v>
      </c>
      <c r="G183" s="46">
        <v>10236611.79</v>
      </c>
      <c r="H183" s="46">
        <v>0</v>
      </c>
      <c r="I183" s="46">
        <f>'ANEXO III'!I183-'ANEXO III'!H183</f>
        <v>2573569</v>
      </c>
      <c r="J183" s="46">
        <f>'ANEXO III'!J183-'ANEXO III'!I183</f>
        <v>811529</v>
      </c>
      <c r="K183" s="46">
        <f>'ANEXO III'!K183-'ANEXO III'!J183</f>
        <v>811529</v>
      </c>
      <c r="L183" s="46">
        <f>'ANEXO III'!L183-'ANEXO III'!K183</f>
        <v>811529</v>
      </c>
      <c r="M183" s="46">
        <f>'ANEXO III'!M183-'ANEXO III'!L183</f>
        <v>811529</v>
      </c>
      <c r="N183" s="46">
        <f>'ANEXO III'!N183-'ANEXO III'!M183</f>
        <v>811529</v>
      </c>
      <c r="O183" s="46">
        <f>'ANEXO III'!O183-'ANEXO III'!N183</f>
        <v>811529</v>
      </c>
      <c r="P183" s="46">
        <f>'ANEXO III'!P183-'ANEXO III'!O183</f>
        <v>811529</v>
      </c>
      <c r="Q183" s="46">
        <f>'ANEXO III'!Q183-'ANEXO III'!P183</f>
        <v>811529</v>
      </c>
      <c r="R183" s="46">
        <f>'ANEXO III'!R183-'ANEXO III'!Q183</f>
        <v>811529</v>
      </c>
      <c r="S183" s="46">
        <f>'ANEXO III'!S183-'ANEXO III'!R183</f>
        <v>359281.7899999991</v>
      </c>
      <c r="T183" s="70">
        <f t="shared" si="3"/>
        <v>0</v>
      </c>
    </row>
    <row r="184" spans="1:20" ht="15">
      <c r="A184" s="76"/>
      <c r="B184" s="77"/>
      <c r="C184" s="45" t="s">
        <v>27</v>
      </c>
      <c r="D184" s="67">
        <v>10456958</v>
      </c>
      <c r="E184" s="67">
        <v>0</v>
      </c>
      <c r="F184" s="67">
        <v>220346.21000000002</v>
      </c>
      <c r="G184" s="67">
        <v>10236611.79</v>
      </c>
      <c r="H184" s="67">
        <v>0</v>
      </c>
      <c r="I184" s="67">
        <f>SUM(I182:I183)</f>
        <v>2573569</v>
      </c>
      <c r="J184" s="67">
        <f>SUM(J182:J183)</f>
        <v>811529</v>
      </c>
      <c r="K184" s="67">
        <f>SUM(K182:K183)</f>
        <v>811529</v>
      </c>
      <c r="L184" s="67">
        <f>SUM(L182:L183)</f>
        <v>811529</v>
      </c>
      <c r="M184" s="67">
        <f>SUM(M182:M183)</f>
        <v>811529</v>
      </c>
      <c r="N184" s="67">
        <f>SUM(N182:N183)</f>
        <v>811529</v>
      </c>
      <c r="O184" s="67">
        <f>SUM(O182:O183)</f>
        <v>811529</v>
      </c>
      <c r="P184" s="67">
        <f>SUM(P182:P183)</f>
        <v>811529</v>
      </c>
      <c r="Q184" s="67">
        <f>SUM(Q182:Q183)</f>
        <v>811529</v>
      </c>
      <c r="R184" s="67">
        <f>SUM(R182:R183)</f>
        <v>811529</v>
      </c>
      <c r="S184" s="67">
        <f>SUM(S182:S183)</f>
        <v>359281.7899999991</v>
      </c>
      <c r="T184" s="70">
        <f t="shared" si="3"/>
        <v>0</v>
      </c>
    </row>
    <row r="185" spans="1:20" ht="15">
      <c r="A185" s="76" t="s">
        <v>145</v>
      </c>
      <c r="B185" s="77" t="s">
        <v>146</v>
      </c>
      <c r="C185" s="47" t="s">
        <v>25</v>
      </c>
      <c r="D185" s="46">
        <v>17819746</v>
      </c>
      <c r="E185" s="46">
        <v>0</v>
      </c>
      <c r="F185" s="46">
        <v>380333.64</v>
      </c>
      <c r="G185" s="46">
        <v>17439412.36</v>
      </c>
      <c r="H185" s="46">
        <v>222747</v>
      </c>
      <c r="I185" s="46">
        <f>'ANEXO III'!I185-'ANEXO III'!H185</f>
        <v>2040326.85</v>
      </c>
      <c r="J185" s="46">
        <f>'ANEXO III'!J185-'ANEXO III'!I185</f>
        <v>270320.34366106987</v>
      </c>
      <c r="K185" s="46">
        <f>'ANEXO III'!K185-'ANEXO III'!J185</f>
        <v>1349541.930972918</v>
      </c>
      <c r="L185" s="46">
        <f>'ANEXO III'!L185-'ANEXO III'!K185</f>
        <v>1349541.9309729175</v>
      </c>
      <c r="M185" s="46">
        <f>'ANEXO III'!M185-'ANEXO III'!L185</f>
        <v>1347903.543115775</v>
      </c>
      <c r="N185" s="46">
        <f>'ANEXO III'!N185-'ANEXO III'!M185</f>
        <v>1496110.48430222</v>
      </c>
      <c r="O185" s="46">
        <f>'ANEXO III'!O185-'ANEXO III'!N185</f>
        <v>1496110.484302219</v>
      </c>
      <c r="P185" s="46">
        <f>'ANEXO III'!P185-'ANEXO III'!O185</f>
        <v>1496110.484302219</v>
      </c>
      <c r="Q185" s="46">
        <f>'ANEXO III'!Q185-'ANEXO III'!P185</f>
        <v>2123566.4361235537</v>
      </c>
      <c r="R185" s="46">
        <f>'ANEXO III'!R185-'ANEXO III'!Q185</f>
        <v>2123566.4361235537</v>
      </c>
      <c r="S185" s="46">
        <f>'ANEXO III'!S185-'ANEXO III'!R185</f>
        <v>2123566.4361235537</v>
      </c>
      <c r="T185" s="70">
        <f t="shared" si="3"/>
        <v>0</v>
      </c>
    </row>
    <row r="186" spans="1:20" ht="15">
      <c r="A186" s="76"/>
      <c r="B186" s="77"/>
      <c r="C186" s="47" t="s">
        <v>26</v>
      </c>
      <c r="D186" s="46">
        <v>11160346</v>
      </c>
      <c r="E186" s="46">
        <v>0</v>
      </c>
      <c r="F186" s="46">
        <v>884430.76</v>
      </c>
      <c r="G186" s="46">
        <v>10275915.24</v>
      </c>
      <c r="H186" s="46">
        <v>0</v>
      </c>
      <c r="I186" s="46">
        <f>'ANEXO III'!I186-'ANEXO III'!H186</f>
        <v>800000</v>
      </c>
      <c r="J186" s="46">
        <f>'ANEXO III'!J186-'ANEXO III'!I186</f>
        <v>356469.80423174985</v>
      </c>
      <c r="K186" s="46">
        <f>'ANEXO III'!K186-'ANEXO III'!J186</f>
        <v>792620.7605720372</v>
      </c>
      <c r="L186" s="46">
        <f>'ANEXO III'!L186-'ANEXO III'!K186</f>
        <v>792620.7605720372</v>
      </c>
      <c r="M186" s="46">
        <f>'ANEXO III'!M186-'ANEXO III'!L186</f>
        <v>792620.7605720372</v>
      </c>
      <c r="N186" s="46">
        <f>'ANEXO III'!N186-'ANEXO III'!M186</f>
        <v>879913.7958773277</v>
      </c>
      <c r="O186" s="46">
        <f>'ANEXO III'!O186-'ANEXO III'!N186</f>
        <v>879913.7958773272</v>
      </c>
      <c r="P186" s="46">
        <f>'ANEXO III'!P186-'ANEXO III'!O186</f>
        <v>879913.7958773281</v>
      </c>
      <c r="Q186" s="46">
        <f>'ANEXO III'!Q186-'ANEXO III'!P186</f>
        <v>1367280.5888067186</v>
      </c>
      <c r="R186" s="46">
        <f>'ANEXO III'!R186-'ANEXO III'!Q186</f>
        <v>1367280.5888067186</v>
      </c>
      <c r="S186" s="46">
        <f>'ANEXO III'!S186-'ANEXO III'!R186</f>
        <v>1367280.5888067186</v>
      </c>
      <c r="T186" s="70">
        <f t="shared" si="3"/>
        <v>0</v>
      </c>
    </row>
    <row r="187" spans="1:20" ht="15">
      <c r="A187" s="76"/>
      <c r="B187" s="77"/>
      <c r="C187" s="45" t="s">
        <v>27</v>
      </c>
      <c r="D187" s="67">
        <v>28980092</v>
      </c>
      <c r="E187" s="67">
        <v>0</v>
      </c>
      <c r="F187" s="67">
        <v>1264764.4</v>
      </c>
      <c r="G187" s="67">
        <v>27715327.6</v>
      </c>
      <c r="H187" s="67">
        <v>222747</v>
      </c>
      <c r="I187" s="67">
        <f>SUM(I185:I186)</f>
        <v>2840326.85</v>
      </c>
      <c r="J187" s="67">
        <f>SUM(J185:J186)</f>
        <v>626790.1478928197</v>
      </c>
      <c r="K187" s="67">
        <f>SUM(K185:K186)</f>
        <v>2142162.691544955</v>
      </c>
      <c r="L187" s="67">
        <f>SUM(L185:L186)</f>
        <v>2142162.6915449547</v>
      </c>
      <c r="M187" s="67">
        <f>SUM(M185:M186)</f>
        <v>2140524.3036878123</v>
      </c>
      <c r="N187" s="67">
        <f>SUM(N185:N186)</f>
        <v>2376024.2801795476</v>
      </c>
      <c r="O187" s="67">
        <f>SUM(O185:O186)</f>
        <v>2376024.280179546</v>
      </c>
      <c r="P187" s="67">
        <f>SUM(P185:P186)</f>
        <v>2376024.280179547</v>
      </c>
      <c r="Q187" s="67">
        <f>SUM(Q185:Q186)</f>
        <v>3490847.0249302723</v>
      </c>
      <c r="R187" s="67">
        <f>SUM(R185:R186)</f>
        <v>3490847.0249302723</v>
      </c>
      <c r="S187" s="67">
        <f>SUM(S185:S186)</f>
        <v>3490847.0249302723</v>
      </c>
      <c r="T187" s="70">
        <f t="shared" si="3"/>
        <v>0</v>
      </c>
    </row>
    <row r="188" spans="1:20" ht="15">
      <c r="A188" s="76" t="s">
        <v>147</v>
      </c>
      <c r="B188" s="77" t="s">
        <v>148</v>
      </c>
      <c r="C188" s="47" t="s">
        <v>25</v>
      </c>
      <c r="D188" s="46">
        <v>7513802</v>
      </c>
      <c r="E188" s="46">
        <v>0</v>
      </c>
      <c r="F188" s="46">
        <v>411933.11</v>
      </c>
      <c r="G188" s="46">
        <v>7101868.89</v>
      </c>
      <c r="H188" s="46">
        <v>93923</v>
      </c>
      <c r="I188" s="46">
        <f>'ANEXO III'!I188-'ANEXO III'!H188</f>
        <v>437196.22236053064</v>
      </c>
      <c r="J188" s="46">
        <f>'ANEXO III'!J188-'ANEXO III'!I188</f>
        <v>-132779.63881973462</v>
      </c>
      <c r="K188" s="46">
        <f>'ANEXO III'!K188-'ANEXO III'!J188</f>
        <v>614408.3453447295</v>
      </c>
      <c r="L188" s="46">
        <f>'ANEXO III'!L188-'ANEXO III'!K188</f>
        <v>614408.3453447295</v>
      </c>
      <c r="M188" s="46">
        <f>'ANEXO III'!M188-'ANEXO III'!L188</f>
        <v>585955.5417733009</v>
      </c>
      <c r="N188" s="46">
        <f>'ANEXO III'!N188-'ANEXO III'!M188</f>
        <v>646309.998859725</v>
      </c>
      <c r="O188" s="46">
        <f>'ANEXO III'!O188-'ANEXO III'!N188</f>
        <v>646309.998859725</v>
      </c>
      <c r="P188" s="46">
        <f>'ANEXO III'!P188-'ANEXO III'!O188</f>
        <v>646309.998859725</v>
      </c>
      <c r="Q188" s="46">
        <f>'ANEXO III'!Q188-'ANEXO III'!P188</f>
        <v>983275.692472423</v>
      </c>
      <c r="R188" s="46">
        <f>'ANEXO III'!R188-'ANEXO III'!Q188</f>
        <v>983275.6924724234</v>
      </c>
      <c r="S188" s="46">
        <f>'ANEXO III'!S188-'ANEXO III'!R188</f>
        <v>983275.6924724234</v>
      </c>
      <c r="T188" s="70">
        <f t="shared" si="3"/>
        <v>0</v>
      </c>
    </row>
    <row r="189" spans="1:20" ht="15">
      <c r="A189" s="76"/>
      <c r="B189" s="77"/>
      <c r="C189" s="47" t="s">
        <v>26</v>
      </c>
      <c r="D189" s="46">
        <v>48295000</v>
      </c>
      <c r="E189" s="46">
        <v>0</v>
      </c>
      <c r="F189" s="46">
        <v>0</v>
      </c>
      <c r="G189" s="46">
        <v>48295000</v>
      </c>
      <c r="H189" s="46">
        <v>0</v>
      </c>
      <c r="I189" s="46">
        <f>'ANEXO III'!I189-'ANEXO III'!H189</f>
        <v>3611782.0873910603</v>
      </c>
      <c r="J189" s="46">
        <f>'ANEXO III'!J189-'ANEXO III'!I189</f>
        <v>1805891.0436955295</v>
      </c>
      <c r="K189" s="46">
        <f>'ANEXO III'!K189-'ANEXO III'!J189</f>
        <v>3726702.4265353214</v>
      </c>
      <c r="L189" s="46">
        <f>'ANEXO III'!L189-'ANEXO III'!K189</f>
        <v>3726702.4265353214</v>
      </c>
      <c r="M189" s="46">
        <f>'ANEXO III'!M189-'ANEXO III'!L189</f>
        <v>3726702.4265353214</v>
      </c>
      <c r="N189" s="46">
        <f>'ANEXO III'!N189-'ANEXO III'!M189</f>
        <v>4137132.2091933973</v>
      </c>
      <c r="O189" s="46">
        <f>'ANEXO III'!O189-'ANEXO III'!N189</f>
        <v>4137132.2091933973</v>
      </c>
      <c r="P189" s="46">
        <f>'ANEXO III'!P189-'ANEXO III'!O189</f>
        <v>4137132.2091933973</v>
      </c>
      <c r="Q189" s="46">
        <f>'ANEXO III'!Q189-'ANEXO III'!P189</f>
        <v>6428607.653909087</v>
      </c>
      <c r="R189" s="46">
        <f>'ANEXO III'!R189-'ANEXO III'!Q189</f>
        <v>6428607.653909087</v>
      </c>
      <c r="S189" s="46">
        <f>'ANEXO III'!S189-'ANEXO III'!R189</f>
        <v>6428607.653909087</v>
      </c>
      <c r="T189" s="70">
        <f t="shared" si="3"/>
        <v>0</v>
      </c>
    </row>
    <row r="190" spans="1:20" ht="15">
      <c r="A190" s="76"/>
      <c r="B190" s="77"/>
      <c r="C190" s="45" t="s">
        <v>27</v>
      </c>
      <c r="D190" s="67">
        <v>55808802</v>
      </c>
      <c r="E190" s="67">
        <v>0</v>
      </c>
      <c r="F190" s="67">
        <v>411933.11</v>
      </c>
      <c r="G190" s="67">
        <v>55396868.89</v>
      </c>
      <c r="H190" s="67">
        <v>93923</v>
      </c>
      <c r="I190" s="67">
        <f>SUM(I188:I189)</f>
        <v>4048978.3097515907</v>
      </c>
      <c r="J190" s="67">
        <f>SUM(J188:J189)</f>
        <v>1673111.404875795</v>
      </c>
      <c r="K190" s="67">
        <f>SUM(K188:K189)</f>
        <v>4341110.771880051</v>
      </c>
      <c r="L190" s="67">
        <f>SUM(L188:L189)</f>
        <v>4341110.771880051</v>
      </c>
      <c r="M190" s="67">
        <f>SUM(M188:M189)</f>
        <v>4312657.968308622</v>
      </c>
      <c r="N190" s="67">
        <f>SUM(N188:N189)</f>
        <v>4783442.208053122</v>
      </c>
      <c r="O190" s="67">
        <f>SUM(O188:O189)</f>
        <v>4783442.208053122</v>
      </c>
      <c r="P190" s="67">
        <f>SUM(P188:P189)</f>
        <v>4783442.208053122</v>
      </c>
      <c r="Q190" s="67">
        <f>SUM(Q188:Q189)</f>
        <v>7411883.34638151</v>
      </c>
      <c r="R190" s="67">
        <f>SUM(R188:R189)</f>
        <v>7411883.346381511</v>
      </c>
      <c r="S190" s="67">
        <f>SUM(S188:S189)</f>
        <v>7411883.346381511</v>
      </c>
      <c r="T190" s="70">
        <f t="shared" si="3"/>
        <v>0</v>
      </c>
    </row>
    <row r="191" spans="1:20" ht="15">
      <c r="A191" s="76" t="s">
        <v>149</v>
      </c>
      <c r="B191" s="77" t="s">
        <v>150</v>
      </c>
      <c r="C191" s="47" t="s">
        <v>25</v>
      </c>
      <c r="D191" s="46">
        <v>11913271</v>
      </c>
      <c r="E191" s="46">
        <v>3610000</v>
      </c>
      <c r="F191" s="46">
        <v>436574.74000000005</v>
      </c>
      <c r="G191" s="46">
        <v>7866696.26</v>
      </c>
      <c r="H191" s="46">
        <v>103791</v>
      </c>
      <c r="I191" s="46">
        <f>'ANEXO III'!I191-'ANEXO III'!H191</f>
        <v>484526.47880348365</v>
      </c>
      <c r="J191" s="46">
        <f>'ANEXO III'!J191-'ANEXO III'!I191</f>
        <v>-28713.748098258162</v>
      </c>
      <c r="K191" s="46">
        <f>'ANEXO III'!K191-'ANEXO III'!J191</f>
        <v>660848.7525608673</v>
      </c>
      <c r="L191" s="46">
        <f>'ANEXO III'!L191-'ANEXO III'!K191</f>
        <v>660848.7525608675</v>
      </c>
      <c r="M191" s="46">
        <f>'ANEXO III'!M191-'ANEXO III'!L191</f>
        <v>637786.4320251527</v>
      </c>
      <c r="N191" s="46">
        <f>'ANEXO III'!N191-'ANEXO III'!M191</f>
        <v>704640.6909800945</v>
      </c>
      <c r="O191" s="46">
        <f>'ANEXO III'!O191-'ANEXO III'!N191</f>
        <v>704640.6909800945</v>
      </c>
      <c r="P191" s="46">
        <f>'ANEXO III'!P191-'ANEXO III'!O191</f>
        <v>704640.6909800945</v>
      </c>
      <c r="Q191" s="46">
        <f>'ANEXO III'!Q191-'ANEXO III'!P191</f>
        <v>1077895.5064025344</v>
      </c>
      <c r="R191" s="46">
        <f>'ANEXO III'!R191-'ANEXO III'!Q191</f>
        <v>1077895.5064025344</v>
      </c>
      <c r="S191" s="46">
        <f>'ANEXO III'!S191-'ANEXO III'!R191</f>
        <v>1077895.5064025344</v>
      </c>
      <c r="T191" s="70">
        <f t="shared" si="3"/>
        <v>0</v>
      </c>
    </row>
    <row r="192" spans="1:20" ht="15">
      <c r="A192" s="76"/>
      <c r="B192" s="77"/>
      <c r="C192" s="47" t="s">
        <v>26</v>
      </c>
      <c r="D192" s="46">
        <v>388468201</v>
      </c>
      <c r="E192" s="46">
        <v>0</v>
      </c>
      <c r="F192" s="46">
        <v>33150</v>
      </c>
      <c r="G192" s="46">
        <v>388435051</v>
      </c>
      <c r="H192" s="46">
        <v>0</v>
      </c>
      <c r="I192" s="46">
        <f>'ANEXO III'!I192-'ANEXO III'!H192</f>
        <v>29049441.128825612</v>
      </c>
      <c r="J192" s="46">
        <f>'ANEXO III'!J192-'ANEXO III'!I192</f>
        <v>14524720.564412802</v>
      </c>
      <c r="K192" s="46">
        <f>'ANEXO III'!K192-'ANEXO III'!J192</f>
        <v>29973741.52837915</v>
      </c>
      <c r="L192" s="46">
        <f>'ANEXO III'!L192-'ANEXO III'!K192</f>
        <v>29973741.528379157</v>
      </c>
      <c r="M192" s="46">
        <f>'ANEXO III'!M192-'ANEXO III'!L192</f>
        <v>29973741.528379157</v>
      </c>
      <c r="N192" s="46">
        <f>'ANEXO III'!N192-'ANEXO III'!M192</f>
        <v>33274814.38392751</v>
      </c>
      <c r="O192" s="46">
        <f>'ANEXO III'!O192-'ANEXO III'!N192</f>
        <v>33274814.383927524</v>
      </c>
      <c r="P192" s="46">
        <f>'ANEXO III'!P192-'ANEXO III'!O192</f>
        <v>33274814.383927524</v>
      </c>
      <c r="Q192" s="46">
        <f>'ANEXO III'!Q192-'ANEXO III'!P192</f>
        <v>51705073.856613874</v>
      </c>
      <c r="R192" s="46">
        <f>'ANEXO III'!R192-'ANEXO III'!Q192</f>
        <v>51705073.856613874</v>
      </c>
      <c r="S192" s="46">
        <f>'ANEXO III'!S192-'ANEXO III'!R192</f>
        <v>51705073.856613874</v>
      </c>
      <c r="T192" s="70">
        <f t="shared" si="3"/>
        <v>0</v>
      </c>
    </row>
    <row r="193" spans="1:20" ht="15">
      <c r="A193" s="76"/>
      <c r="B193" s="77"/>
      <c r="C193" s="45" t="s">
        <v>27</v>
      </c>
      <c r="D193" s="67">
        <v>400381472</v>
      </c>
      <c r="E193" s="67">
        <v>3610000</v>
      </c>
      <c r="F193" s="67">
        <v>469724.74000000005</v>
      </c>
      <c r="G193" s="67">
        <v>396301747.26</v>
      </c>
      <c r="H193" s="67">
        <v>103791</v>
      </c>
      <c r="I193" s="67">
        <f>SUM(I191:I192)</f>
        <v>29533967.607629094</v>
      </c>
      <c r="J193" s="67">
        <f>SUM(J191:J192)</f>
        <v>14496006.816314545</v>
      </c>
      <c r="K193" s="67">
        <f>SUM(K191:K192)</f>
        <v>30634590.28094002</v>
      </c>
      <c r="L193" s="67">
        <f>SUM(L191:L192)</f>
        <v>30634590.280940026</v>
      </c>
      <c r="M193" s="67">
        <f>SUM(M191:M192)</f>
        <v>30611527.96040431</v>
      </c>
      <c r="N193" s="67">
        <f>SUM(N191:N192)</f>
        <v>33979455.0749076</v>
      </c>
      <c r="O193" s="67">
        <f>SUM(O191:O192)</f>
        <v>33979455.074907616</v>
      </c>
      <c r="P193" s="67">
        <f>SUM(P191:P192)</f>
        <v>33979455.074907616</v>
      </c>
      <c r="Q193" s="67">
        <f>SUM(Q191:Q192)</f>
        <v>52782969.36301641</v>
      </c>
      <c r="R193" s="67">
        <f>SUM(R191:R192)</f>
        <v>52782969.36301641</v>
      </c>
      <c r="S193" s="67">
        <f>SUM(S191:S192)</f>
        <v>52782969.36301641</v>
      </c>
      <c r="T193" s="70">
        <f t="shared" si="3"/>
        <v>0</v>
      </c>
    </row>
    <row r="194" spans="1:20" ht="15">
      <c r="A194" s="76" t="s">
        <v>151</v>
      </c>
      <c r="B194" s="77" t="s">
        <v>152</v>
      </c>
      <c r="C194" s="47" t="s">
        <v>25</v>
      </c>
      <c r="D194" s="46">
        <v>216000000</v>
      </c>
      <c r="E194" s="46">
        <v>0</v>
      </c>
      <c r="F194" s="46">
        <v>0</v>
      </c>
      <c r="G194" s="46">
        <v>216000000</v>
      </c>
      <c r="H194" s="46">
        <v>24000000</v>
      </c>
      <c r="I194" s="46">
        <f>'ANEXO III'!I194-'ANEXO III'!H194</f>
        <v>24000000.36363636</v>
      </c>
      <c r="J194" s="46">
        <f>'ANEXO III'!J194-'ANEXO III'!I194</f>
        <v>25200000.36363636</v>
      </c>
      <c r="K194" s="46">
        <f>'ANEXO III'!K194-'ANEXO III'!J194</f>
        <v>16259337.36363636</v>
      </c>
      <c r="L194" s="46">
        <f>'ANEXO III'!L194-'ANEXO III'!K194</f>
        <v>16259337.36363636</v>
      </c>
      <c r="M194" s="46">
        <f>'ANEXO III'!M194-'ANEXO III'!L194</f>
        <v>16259337.36363636</v>
      </c>
      <c r="N194" s="46">
        <f>'ANEXO III'!N194-'ANEXO III'!M194</f>
        <v>16247851.36363636</v>
      </c>
      <c r="O194" s="46">
        <f>'ANEXO III'!O194-'ANEXO III'!N194</f>
        <v>16247851.363636374</v>
      </c>
      <c r="P194" s="46">
        <f>'ANEXO III'!P194-'ANEXO III'!O194</f>
        <v>16247851.363636374</v>
      </c>
      <c r="Q194" s="46">
        <f>'ANEXO III'!Q194-'ANEXO III'!P194</f>
        <v>16183720.363636374</v>
      </c>
      <c r="R194" s="46">
        <f>'ANEXO III'!R194-'ANEXO III'!Q194</f>
        <v>16183720.363636374</v>
      </c>
      <c r="S194" s="46">
        <f>'ANEXO III'!S194-'ANEXO III'!R194</f>
        <v>12910992.363636374</v>
      </c>
      <c r="T194" s="70">
        <f t="shared" si="3"/>
        <v>0</v>
      </c>
    </row>
    <row r="195" spans="1:20" ht="15">
      <c r="A195" s="76"/>
      <c r="B195" s="77"/>
      <c r="C195" s="47" t="s">
        <v>26</v>
      </c>
      <c r="D195" s="46">
        <v>0</v>
      </c>
      <c r="E195" s="46">
        <v>0</v>
      </c>
      <c r="F195" s="46">
        <v>0</v>
      </c>
      <c r="G195" s="46">
        <v>0</v>
      </c>
      <c r="H195" s="46">
        <v>0</v>
      </c>
      <c r="I195" s="46">
        <f>'ANEXO III'!I195-'ANEXO III'!H195</f>
        <v>0</v>
      </c>
      <c r="J195" s="46">
        <f>'ANEXO III'!J195-'ANEXO III'!I195</f>
        <v>0</v>
      </c>
      <c r="K195" s="46">
        <f>'ANEXO III'!K195-'ANEXO III'!J195</f>
        <v>0</v>
      </c>
      <c r="L195" s="46">
        <f>'ANEXO III'!L195-'ANEXO III'!K195</f>
        <v>0</v>
      </c>
      <c r="M195" s="46">
        <f>'ANEXO III'!M195-'ANEXO III'!L195</f>
        <v>0</v>
      </c>
      <c r="N195" s="46">
        <f>'ANEXO III'!N195-'ANEXO III'!M195</f>
        <v>0</v>
      </c>
      <c r="O195" s="46">
        <f>'ANEXO III'!O195-'ANEXO III'!N195</f>
        <v>0</v>
      </c>
      <c r="P195" s="46">
        <f>'ANEXO III'!P195-'ANEXO III'!O195</f>
        <v>0</v>
      </c>
      <c r="Q195" s="46">
        <f>'ANEXO III'!Q195-'ANEXO III'!P195</f>
        <v>0</v>
      </c>
      <c r="R195" s="46">
        <f>'ANEXO III'!R195-'ANEXO III'!Q195</f>
        <v>0</v>
      </c>
      <c r="S195" s="46">
        <f>'ANEXO III'!S195-'ANEXO III'!R195</f>
        <v>0</v>
      </c>
      <c r="T195" s="70">
        <f t="shared" si="3"/>
        <v>0</v>
      </c>
    </row>
    <row r="196" spans="1:20" ht="15">
      <c r="A196" s="76"/>
      <c r="B196" s="77"/>
      <c r="C196" s="45" t="s">
        <v>27</v>
      </c>
      <c r="D196" s="67">
        <v>216000000</v>
      </c>
      <c r="E196" s="67">
        <v>0</v>
      </c>
      <c r="F196" s="67">
        <v>0</v>
      </c>
      <c r="G196" s="67">
        <v>216000000</v>
      </c>
      <c r="H196" s="67">
        <v>24000000</v>
      </c>
      <c r="I196" s="67">
        <f>SUM(I194:I195)</f>
        <v>24000000.36363636</v>
      </c>
      <c r="J196" s="67">
        <f>SUM(J194:J195)</f>
        <v>25200000.36363636</v>
      </c>
      <c r="K196" s="67">
        <f>SUM(K194:K195)</f>
        <v>16259337.36363636</v>
      </c>
      <c r="L196" s="67">
        <f>SUM(L194:L195)</f>
        <v>16259337.36363636</v>
      </c>
      <c r="M196" s="67">
        <f>SUM(M194:M195)</f>
        <v>16259337.36363636</v>
      </c>
      <c r="N196" s="67">
        <f>SUM(N194:N195)</f>
        <v>16247851.36363636</v>
      </c>
      <c r="O196" s="67">
        <f>SUM(O194:O195)</f>
        <v>16247851.363636374</v>
      </c>
      <c r="P196" s="67">
        <f>SUM(P194:P195)</f>
        <v>16247851.363636374</v>
      </c>
      <c r="Q196" s="67">
        <f>SUM(Q194:Q195)</f>
        <v>16183720.363636374</v>
      </c>
      <c r="R196" s="67">
        <f>SUM(R194:R195)</f>
        <v>16183720.363636374</v>
      </c>
      <c r="S196" s="67">
        <f>SUM(S194:S195)</f>
        <v>12910992.363636374</v>
      </c>
      <c r="T196" s="70">
        <f t="shared" si="3"/>
        <v>0</v>
      </c>
    </row>
    <row r="197" spans="1:20" ht="15">
      <c r="A197" s="76" t="s">
        <v>153</v>
      </c>
      <c r="B197" s="77" t="s">
        <v>154</v>
      </c>
      <c r="C197" s="47" t="s">
        <v>25</v>
      </c>
      <c r="D197" s="46">
        <v>21634822</v>
      </c>
      <c r="E197" s="46">
        <v>0</v>
      </c>
      <c r="F197" s="46">
        <v>605098.68</v>
      </c>
      <c r="G197" s="46">
        <v>21029723.32</v>
      </c>
      <c r="H197" s="46">
        <v>270435</v>
      </c>
      <c r="I197" s="46">
        <f>'ANEXO III'!I197-'ANEXO III'!H197</f>
        <v>1302290.4993263497</v>
      </c>
      <c r="J197" s="46">
        <f>'ANEXO III'!J197-'ANEXO III'!I197</f>
        <v>620801.1496631745</v>
      </c>
      <c r="K197" s="46">
        <f>'ANEXO III'!K197-'ANEXO III'!J197</f>
        <v>1650360.3652140065</v>
      </c>
      <c r="L197" s="46">
        <f>'ANEXO III'!L197-'ANEXO III'!K197</f>
        <v>1650360.365214006</v>
      </c>
      <c r="M197" s="46">
        <f>'ANEXO III'!M197-'ANEXO III'!L197</f>
        <v>1638534.5366425775</v>
      </c>
      <c r="N197" s="46">
        <f>'ANEXO III'!N197-'ANEXO III'!M197</f>
        <v>1817253.3433842082</v>
      </c>
      <c r="O197" s="46">
        <f>'ANEXO III'!O197-'ANEXO III'!N197</f>
        <v>1817253.3433842082</v>
      </c>
      <c r="P197" s="46">
        <f>'ANEXO III'!P197-'ANEXO III'!O197</f>
        <v>1817253.3433842082</v>
      </c>
      <c r="Q197" s="46">
        <f>'ANEXO III'!Q197-'ANEXO III'!P197</f>
        <v>2815060.457929088</v>
      </c>
      <c r="R197" s="46">
        <f>'ANEXO III'!R197-'ANEXO III'!Q197</f>
        <v>2815060.457929088</v>
      </c>
      <c r="S197" s="46">
        <f>'ANEXO III'!S197-'ANEXO III'!R197</f>
        <v>2815060.457929086</v>
      </c>
      <c r="T197" s="70">
        <f t="shared" si="3"/>
        <v>0</v>
      </c>
    </row>
    <row r="198" spans="1:20" ht="15">
      <c r="A198" s="76"/>
      <c r="B198" s="77"/>
      <c r="C198" s="47" t="s">
        <v>26</v>
      </c>
      <c r="D198" s="46">
        <v>0</v>
      </c>
      <c r="E198" s="46">
        <v>0</v>
      </c>
      <c r="F198" s="46">
        <v>179155.28</v>
      </c>
      <c r="G198" s="46">
        <v>0</v>
      </c>
      <c r="H198" s="46">
        <v>0</v>
      </c>
      <c r="I198" s="46">
        <f>'ANEXO III'!I198-'ANEXO III'!H198</f>
        <v>0</v>
      </c>
      <c r="J198" s="46">
        <f>'ANEXO III'!J198-'ANEXO III'!I198</f>
        <v>0</v>
      </c>
      <c r="K198" s="46">
        <f>'ANEXO III'!K198-'ANEXO III'!J198</f>
        <v>0</v>
      </c>
      <c r="L198" s="46">
        <f>'ANEXO III'!L198-'ANEXO III'!K198</f>
        <v>0</v>
      </c>
      <c r="M198" s="46">
        <f>'ANEXO III'!M198-'ANEXO III'!L198</f>
        <v>0</v>
      </c>
      <c r="N198" s="46">
        <f>'ANEXO III'!N198-'ANEXO III'!M198</f>
        <v>0</v>
      </c>
      <c r="O198" s="46">
        <f>'ANEXO III'!O198-'ANEXO III'!N198</f>
        <v>0</v>
      </c>
      <c r="P198" s="46">
        <f>'ANEXO III'!P198-'ANEXO III'!O198</f>
        <v>0</v>
      </c>
      <c r="Q198" s="46">
        <f>'ANEXO III'!Q198-'ANEXO III'!P198</f>
        <v>0</v>
      </c>
      <c r="R198" s="46">
        <f>'ANEXO III'!R198-'ANEXO III'!Q198</f>
        <v>0</v>
      </c>
      <c r="S198" s="46">
        <f>'ANEXO III'!S198-'ANEXO III'!R198</f>
        <v>0</v>
      </c>
      <c r="T198" s="70">
        <f t="shared" si="3"/>
        <v>0</v>
      </c>
    </row>
    <row r="199" spans="1:20" ht="15">
      <c r="A199" s="76"/>
      <c r="B199" s="77"/>
      <c r="C199" s="45" t="s">
        <v>27</v>
      </c>
      <c r="D199" s="67">
        <v>21634822</v>
      </c>
      <c r="E199" s="67">
        <v>0</v>
      </c>
      <c r="F199" s="67">
        <v>784253.9600000001</v>
      </c>
      <c r="G199" s="67">
        <v>21029723.32</v>
      </c>
      <c r="H199" s="67">
        <v>270435</v>
      </c>
      <c r="I199" s="67">
        <f>SUM(I197:I198)</f>
        <v>1302290.4993263497</v>
      </c>
      <c r="J199" s="67">
        <f>SUM(J197:J198)</f>
        <v>620801.1496631745</v>
      </c>
      <c r="K199" s="67">
        <f>SUM(K197:K198)</f>
        <v>1650360.3652140065</v>
      </c>
      <c r="L199" s="67">
        <f>SUM(L197:L198)</f>
        <v>1650360.365214006</v>
      </c>
      <c r="M199" s="67">
        <f>SUM(M197:M198)</f>
        <v>1638534.5366425775</v>
      </c>
      <c r="N199" s="67">
        <f>SUM(N197:N198)</f>
        <v>1817253.3433842082</v>
      </c>
      <c r="O199" s="67">
        <f>SUM(O197:O198)</f>
        <v>1817253.3433842082</v>
      </c>
      <c r="P199" s="67">
        <f>SUM(P197:P198)</f>
        <v>1817253.3433842082</v>
      </c>
      <c r="Q199" s="67">
        <f>SUM(Q197:Q198)</f>
        <v>2815060.457929088</v>
      </c>
      <c r="R199" s="67">
        <f>SUM(R197:R198)</f>
        <v>2815060.457929088</v>
      </c>
      <c r="S199" s="67">
        <f>SUM(S197:S198)</f>
        <v>2815060.457929086</v>
      </c>
      <c r="T199" s="70">
        <f t="shared" si="3"/>
        <v>0</v>
      </c>
    </row>
    <row r="200" spans="1:20" ht="15">
      <c r="A200" s="76" t="s">
        <v>155</v>
      </c>
      <c r="B200" s="77" t="s">
        <v>156</v>
      </c>
      <c r="C200" s="47" t="s">
        <v>25</v>
      </c>
      <c r="D200" s="46">
        <v>207505033</v>
      </c>
      <c r="E200" s="46">
        <v>20000</v>
      </c>
      <c r="F200" s="46">
        <v>2759012.56</v>
      </c>
      <c r="G200" s="46">
        <v>204726020.44</v>
      </c>
      <c r="H200" s="46">
        <v>2593513</v>
      </c>
      <c r="I200" s="46">
        <f>'ANEXO III'!I200-'ANEXO III'!H200</f>
        <v>4717094.173580039</v>
      </c>
      <c r="J200" s="46">
        <f>'ANEXO III'!J200-'ANEXO III'!I200</f>
        <v>3368738.1617900208</v>
      </c>
      <c r="K200" s="46">
        <f>'ANEXO III'!K200-'ANEXO III'!J200</f>
        <v>16178857.09387577</v>
      </c>
      <c r="L200" s="46">
        <f>'ANEXO III'!L200-'ANEXO III'!K200</f>
        <v>16178857.093875766</v>
      </c>
      <c r="M200" s="46">
        <f>'ANEXO III'!M200-'ANEXO III'!L200</f>
        <v>16015530.992090054</v>
      </c>
      <c r="N200" s="46">
        <f>'ANEXO III'!N200-'ANEXO III'!M200</f>
        <v>17755372.716360517</v>
      </c>
      <c r="O200" s="46">
        <f>'ANEXO III'!O200-'ANEXO III'!N200</f>
        <v>17755372.71636051</v>
      </c>
      <c r="P200" s="46">
        <f>'ANEXO III'!P200-'ANEXO III'!O200</f>
        <v>17755372.71636051</v>
      </c>
      <c r="Q200" s="46">
        <f>'ANEXO III'!Q200-'ANEXO III'!P200</f>
        <v>30969103.925235614</v>
      </c>
      <c r="R200" s="46">
        <f>'ANEXO III'!R200-'ANEXO III'!Q200</f>
        <v>30969103.9252356</v>
      </c>
      <c r="S200" s="46">
        <f>'ANEXO III'!S200-'ANEXO III'!R200</f>
        <v>30469103.9252356</v>
      </c>
      <c r="T200" s="70">
        <f t="shared" si="3"/>
        <v>0</v>
      </c>
    </row>
    <row r="201" spans="1:20" ht="15">
      <c r="A201" s="76"/>
      <c r="B201" s="77"/>
      <c r="C201" s="47" t="s">
        <v>26</v>
      </c>
      <c r="D201" s="46">
        <v>18000000</v>
      </c>
      <c r="E201" s="46">
        <v>0</v>
      </c>
      <c r="F201" s="46">
        <v>7764730.48</v>
      </c>
      <c r="G201" s="46">
        <v>0</v>
      </c>
      <c r="H201" s="46">
        <v>0</v>
      </c>
      <c r="I201" s="46">
        <f>'ANEXO III'!I201-'ANEXO III'!H201</f>
        <v>0</v>
      </c>
      <c r="J201" s="46">
        <f>'ANEXO III'!J201-'ANEXO III'!I201</f>
        <v>0</v>
      </c>
      <c r="K201" s="46">
        <f>'ANEXO III'!K201-'ANEXO III'!J201</f>
        <v>0</v>
      </c>
      <c r="L201" s="46">
        <f>'ANEXO III'!L201-'ANEXO III'!K201</f>
        <v>0</v>
      </c>
      <c r="M201" s="46">
        <f>'ANEXO III'!M201-'ANEXO III'!L201</f>
        <v>0</v>
      </c>
      <c r="N201" s="46">
        <f>'ANEXO III'!N201-'ANEXO III'!M201</f>
        <v>0</v>
      </c>
      <c r="O201" s="46">
        <f>'ANEXO III'!O201-'ANEXO III'!N201</f>
        <v>0</v>
      </c>
      <c r="P201" s="46">
        <f>'ANEXO III'!P201-'ANEXO III'!O201</f>
        <v>0</v>
      </c>
      <c r="Q201" s="46">
        <f>'ANEXO III'!Q201-'ANEXO III'!P201</f>
        <v>0</v>
      </c>
      <c r="R201" s="46">
        <f>'ANEXO III'!R201-'ANEXO III'!Q201</f>
        <v>0</v>
      </c>
      <c r="S201" s="46">
        <f>'ANEXO III'!S201-'ANEXO III'!R201</f>
        <v>0</v>
      </c>
      <c r="T201" s="70">
        <f aca="true" t="shared" si="4" ref="T201:T259">SUM(H201:S201)-G201</f>
        <v>0</v>
      </c>
    </row>
    <row r="202" spans="1:20" ht="15">
      <c r="A202" s="76"/>
      <c r="B202" s="77"/>
      <c r="C202" s="45" t="s">
        <v>27</v>
      </c>
      <c r="D202" s="67">
        <v>225505033</v>
      </c>
      <c r="E202" s="67">
        <v>20000</v>
      </c>
      <c r="F202" s="67">
        <v>10523743.040000001</v>
      </c>
      <c r="G202" s="67">
        <v>204726020.44</v>
      </c>
      <c r="H202" s="67">
        <v>2593513</v>
      </c>
      <c r="I202" s="67">
        <f>SUM(I200:I201)</f>
        <v>4717094.173580039</v>
      </c>
      <c r="J202" s="67">
        <f>SUM(J200:J201)</f>
        <v>3368738.1617900208</v>
      </c>
      <c r="K202" s="67">
        <f>SUM(K200:K201)</f>
        <v>16178857.09387577</v>
      </c>
      <c r="L202" s="67">
        <f>SUM(L200:L201)</f>
        <v>16178857.093875766</v>
      </c>
      <c r="M202" s="67">
        <f>SUM(M200:M201)</f>
        <v>16015530.992090054</v>
      </c>
      <c r="N202" s="67">
        <f>SUM(N200:N201)</f>
        <v>17755372.716360517</v>
      </c>
      <c r="O202" s="67">
        <f>SUM(O200:O201)</f>
        <v>17755372.71636051</v>
      </c>
      <c r="P202" s="67">
        <f>SUM(P200:P201)</f>
        <v>17755372.71636051</v>
      </c>
      <c r="Q202" s="67">
        <f>SUM(Q200:Q201)</f>
        <v>30969103.925235614</v>
      </c>
      <c r="R202" s="67">
        <f>SUM(R200:R201)</f>
        <v>30969103.9252356</v>
      </c>
      <c r="S202" s="67">
        <f>SUM(S200:S201)</f>
        <v>30469103.9252356</v>
      </c>
      <c r="T202" s="70">
        <f t="shared" si="4"/>
        <v>0</v>
      </c>
    </row>
    <row r="203" spans="1:20" ht="15">
      <c r="A203" s="76" t="s">
        <v>157</v>
      </c>
      <c r="B203" s="77" t="s">
        <v>158</v>
      </c>
      <c r="C203" s="47" t="s">
        <v>25</v>
      </c>
      <c r="D203" s="46">
        <v>44953000</v>
      </c>
      <c r="E203" s="46">
        <v>12860000</v>
      </c>
      <c r="F203" s="46">
        <v>4448929.98</v>
      </c>
      <c r="G203" s="46">
        <v>27644070.02</v>
      </c>
      <c r="H203" s="46">
        <v>165650</v>
      </c>
      <c r="I203" s="46">
        <f>'ANEXO III'!I203-'ANEXO III'!H203</f>
        <v>492694.9759247388</v>
      </c>
      <c r="J203" s="46">
        <f>'ANEXO III'!J203-'ANEXO III'!I203</f>
        <v>120224.66296236939</v>
      </c>
      <c r="K203" s="46">
        <f>'ANEXO III'!K203-'ANEXO III'!J203</f>
        <v>2351691.0643097297</v>
      </c>
      <c r="L203" s="46">
        <f>'ANEXO III'!L203-'ANEXO III'!K203</f>
        <v>2351691.0643097297</v>
      </c>
      <c r="M203" s="46">
        <f>'ANEXO III'!M203-'ANEXO III'!L203</f>
        <v>2336766.219666872</v>
      </c>
      <c r="N203" s="46">
        <f>'ANEXO III'!N203-'ANEXO III'!M203</f>
        <v>2591927.720416842</v>
      </c>
      <c r="O203" s="46">
        <f>'ANEXO III'!O203-'ANEXO III'!N203</f>
        <v>2591927.720416842</v>
      </c>
      <c r="P203" s="46">
        <f>'ANEXO III'!P203-'ANEXO III'!O203</f>
        <v>2591927.720416842</v>
      </c>
      <c r="Q203" s="46">
        <f>'ANEXO III'!Q203-'ANEXO III'!P203</f>
        <v>4016522.957192011</v>
      </c>
      <c r="R203" s="46">
        <f>'ANEXO III'!R203-'ANEXO III'!Q203</f>
        <v>4016522.957192011</v>
      </c>
      <c r="S203" s="46">
        <f>'ANEXO III'!S203-'ANEXO III'!R203</f>
        <v>4016522.957192011</v>
      </c>
      <c r="T203" s="70">
        <f t="shared" si="4"/>
        <v>0</v>
      </c>
    </row>
    <row r="204" spans="1:20" ht="15">
      <c r="A204" s="76"/>
      <c r="B204" s="77"/>
      <c r="C204" s="47" t="s">
        <v>26</v>
      </c>
      <c r="D204" s="46">
        <v>46133000</v>
      </c>
      <c r="E204" s="46">
        <v>0</v>
      </c>
      <c r="F204" s="46">
        <v>493991.1599999999</v>
      </c>
      <c r="G204" s="46">
        <v>45639008.84</v>
      </c>
      <c r="H204" s="46">
        <v>0</v>
      </c>
      <c r="I204" s="46">
        <f>'ANEXO III'!I204-'ANEXO III'!H204</f>
        <v>3413151.5605051094</v>
      </c>
      <c r="J204" s="46">
        <f>'ANEXO III'!J204-'ANEXO III'!I204</f>
        <v>1706575.780252555</v>
      </c>
      <c r="K204" s="46">
        <f>'ANEXO III'!K204-'ANEXO III'!J204</f>
        <v>3521751.8374302723</v>
      </c>
      <c r="L204" s="46">
        <f>'ANEXO III'!L204-'ANEXO III'!K204</f>
        <v>3521751.8374302723</v>
      </c>
      <c r="M204" s="46">
        <f>'ANEXO III'!M204-'ANEXO III'!L204</f>
        <v>3521751.8374302723</v>
      </c>
      <c r="N204" s="46">
        <f>'ANEXO III'!N204-'ANEXO III'!M204</f>
        <v>3909609.9693058506</v>
      </c>
      <c r="O204" s="46">
        <f>'ANEXO III'!O204-'ANEXO III'!N204</f>
        <v>3909609.9693058506</v>
      </c>
      <c r="P204" s="46">
        <f>'ANEXO III'!P204-'ANEXO III'!O204</f>
        <v>3909609.9693058506</v>
      </c>
      <c r="Q204" s="46">
        <f>'ANEXO III'!Q204-'ANEXO III'!P204</f>
        <v>6075065.359677989</v>
      </c>
      <c r="R204" s="46">
        <f>'ANEXO III'!R204-'ANEXO III'!Q204</f>
        <v>6075065.359677989</v>
      </c>
      <c r="S204" s="46">
        <f>'ANEXO III'!S204-'ANEXO III'!R204</f>
        <v>6075065.359677993</v>
      </c>
      <c r="T204" s="70">
        <f t="shared" si="4"/>
        <v>0</v>
      </c>
    </row>
    <row r="205" spans="1:20" ht="15">
      <c r="A205" s="76"/>
      <c r="B205" s="77"/>
      <c r="C205" s="45" t="s">
        <v>27</v>
      </c>
      <c r="D205" s="67">
        <v>91086000</v>
      </c>
      <c r="E205" s="67">
        <v>12860000</v>
      </c>
      <c r="F205" s="67">
        <v>4942921.140000001</v>
      </c>
      <c r="G205" s="67">
        <v>73283078.86</v>
      </c>
      <c r="H205" s="67">
        <v>165650</v>
      </c>
      <c r="I205" s="67">
        <f>SUM(I203:I204)</f>
        <v>3905846.536429848</v>
      </c>
      <c r="J205" s="67">
        <f>SUM(J203:J204)</f>
        <v>1826800.4432149243</v>
      </c>
      <c r="K205" s="67">
        <f>SUM(K203:K204)</f>
        <v>5873442.9017400015</v>
      </c>
      <c r="L205" s="67">
        <f>SUM(L203:L204)</f>
        <v>5873442.9017400015</v>
      </c>
      <c r="M205" s="67">
        <f>SUM(M203:M204)</f>
        <v>5858518.057097144</v>
      </c>
      <c r="N205" s="67">
        <f>SUM(N203:N204)</f>
        <v>6501537.689722693</v>
      </c>
      <c r="O205" s="67">
        <f>SUM(O203:O204)</f>
        <v>6501537.689722693</v>
      </c>
      <c r="P205" s="67">
        <f>SUM(P203:P204)</f>
        <v>6501537.689722693</v>
      </c>
      <c r="Q205" s="67">
        <f>SUM(Q203:Q204)</f>
        <v>10091588.31687</v>
      </c>
      <c r="R205" s="67">
        <f>SUM(R203:R204)</f>
        <v>10091588.31687</v>
      </c>
      <c r="S205" s="67">
        <f>SUM(S203:S204)</f>
        <v>10091588.316870004</v>
      </c>
      <c r="T205" s="70">
        <f t="shared" si="4"/>
        <v>0</v>
      </c>
    </row>
    <row r="206" spans="1:20" ht="15">
      <c r="A206" s="76" t="s">
        <v>159</v>
      </c>
      <c r="B206" s="77" t="s">
        <v>160</v>
      </c>
      <c r="C206" s="47" t="s">
        <v>25</v>
      </c>
      <c r="D206" s="46">
        <v>14432027</v>
      </c>
      <c r="E206" s="46">
        <v>6100000</v>
      </c>
      <c r="F206" s="46">
        <v>466112.38</v>
      </c>
      <c r="G206" s="46">
        <v>7865914.62</v>
      </c>
      <c r="H206" s="46">
        <v>255150</v>
      </c>
      <c r="I206" s="46">
        <f>'ANEXO III'!I206-'ANEXO III'!H206</f>
        <v>358109.02320040297</v>
      </c>
      <c r="J206" s="46">
        <f>'ANEXO III'!J206-'ANEXO III'!I206</f>
        <v>292568.63410020154</v>
      </c>
      <c r="K206" s="46">
        <f>'ANEXO III'!K206-'ANEXO III'!J206</f>
        <v>607236.5020067794</v>
      </c>
      <c r="L206" s="46">
        <f>'ANEXO III'!L206-'ANEXO III'!K206</f>
        <v>607236.5020067794</v>
      </c>
      <c r="M206" s="46">
        <f>'ANEXO III'!M206-'ANEXO III'!L206</f>
        <v>607125.0107567795</v>
      </c>
      <c r="N206" s="46">
        <f>'ANEXO III'!N206-'ANEXO III'!M206</f>
        <v>673972.6270295521</v>
      </c>
      <c r="O206" s="46">
        <f>'ANEXO III'!O206-'ANEXO III'!N206</f>
        <v>673972.6270295521</v>
      </c>
      <c r="P206" s="46">
        <f>'ANEXO III'!P206-'ANEXO III'!O206</f>
        <v>673972.6270295521</v>
      </c>
      <c r="Q206" s="46">
        <f>'ANEXO III'!Q206-'ANEXO III'!P206</f>
        <v>1047190.3556134673</v>
      </c>
      <c r="R206" s="46">
        <f>'ANEXO III'!R206-'ANEXO III'!Q206</f>
        <v>1047190.3556134673</v>
      </c>
      <c r="S206" s="46">
        <f>'ANEXO III'!S206-'ANEXO III'!R206</f>
        <v>1022190.3556134673</v>
      </c>
      <c r="T206" s="70">
        <f t="shared" si="4"/>
        <v>0</v>
      </c>
    </row>
    <row r="207" spans="1:20" ht="15">
      <c r="A207" s="76"/>
      <c r="B207" s="77"/>
      <c r="C207" s="47" t="s">
        <v>26</v>
      </c>
      <c r="D207" s="46">
        <v>0</v>
      </c>
      <c r="E207" s="46">
        <v>0</v>
      </c>
      <c r="F207" s="46">
        <v>0</v>
      </c>
      <c r="G207" s="46">
        <v>0</v>
      </c>
      <c r="H207" s="46">
        <v>0</v>
      </c>
      <c r="I207" s="46">
        <f>'ANEXO III'!I207-'ANEXO III'!H207</f>
        <v>0</v>
      </c>
      <c r="J207" s="46">
        <f>'ANEXO III'!J207-'ANEXO III'!I207</f>
        <v>0</v>
      </c>
      <c r="K207" s="46">
        <f>'ANEXO III'!K207-'ANEXO III'!J207</f>
        <v>0</v>
      </c>
      <c r="L207" s="46">
        <f>'ANEXO III'!L207-'ANEXO III'!K207</f>
        <v>0</v>
      </c>
      <c r="M207" s="46">
        <f>'ANEXO III'!M207-'ANEXO III'!L207</f>
        <v>0</v>
      </c>
      <c r="N207" s="46">
        <f>'ANEXO III'!N207-'ANEXO III'!M207</f>
        <v>0</v>
      </c>
      <c r="O207" s="46">
        <f>'ANEXO III'!O207-'ANEXO III'!N207</f>
        <v>0</v>
      </c>
      <c r="P207" s="46">
        <f>'ANEXO III'!P207-'ANEXO III'!O207</f>
        <v>0</v>
      </c>
      <c r="Q207" s="46">
        <f>'ANEXO III'!Q207-'ANEXO III'!P207</f>
        <v>0</v>
      </c>
      <c r="R207" s="46">
        <f>'ANEXO III'!R207-'ANEXO III'!Q207</f>
        <v>0</v>
      </c>
      <c r="S207" s="46">
        <f>'ANEXO III'!S207-'ANEXO III'!R207</f>
        <v>0</v>
      </c>
      <c r="T207" s="70">
        <f t="shared" si="4"/>
        <v>0</v>
      </c>
    </row>
    <row r="208" spans="1:20" ht="15">
      <c r="A208" s="76"/>
      <c r="B208" s="77"/>
      <c r="C208" s="45" t="s">
        <v>27</v>
      </c>
      <c r="D208" s="67">
        <v>14432027</v>
      </c>
      <c r="E208" s="67">
        <v>6100000</v>
      </c>
      <c r="F208" s="67">
        <v>466112.38</v>
      </c>
      <c r="G208" s="67">
        <v>7865914.62</v>
      </c>
      <c r="H208" s="67">
        <v>255150</v>
      </c>
      <c r="I208" s="67">
        <f>SUM(I206:I207)</f>
        <v>358109.02320040297</v>
      </c>
      <c r="J208" s="67">
        <f>SUM(J206:J207)</f>
        <v>292568.63410020154</v>
      </c>
      <c r="K208" s="67">
        <f>SUM(K206:K207)</f>
        <v>607236.5020067794</v>
      </c>
      <c r="L208" s="67">
        <f>SUM(L206:L207)</f>
        <v>607236.5020067794</v>
      </c>
      <c r="M208" s="67">
        <f>SUM(M206:M207)</f>
        <v>607125.0107567795</v>
      </c>
      <c r="N208" s="67">
        <f>SUM(N206:N207)</f>
        <v>673972.6270295521</v>
      </c>
      <c r="O208" s="67">
        <f>SUM(O206:O207)</f>
        <v>673972.6270295521</v>
      </c>
      <c r="P208" s="67">
        <f>SUM(P206:P207)</f>
        <v>673972.6270295521</v>
      </c>
      <c r="Q208" s="67">
        <f>SUM(Q206:Q207)</f>
        <v>1047190.3556134673</v>
      </c>
      <c r="R208" s="67">
        <f>SUM(R206:R207)</f>
        <v>1047190.3556134673</v>
      </c>
      <c r="S208" s="67">
        <f>SUM(S206:S207)</f>
        <v>1022190.3556134673</v>
      </c>
      <c r="T208" s="70">
        <f t="shared" si="4"/>
        <v>0</v>
      </c>
    </row>
    <row r="209" spans="1:20" ht="15">
      <c r="A209" s="76" t="s">
        <v>161</v>
      </c>
      <c r="B209" s="77" t="s">
        <v>162</v>
      </c>
      <c r="C209" s="47" t="s">
        <v>25</v>
      </c>
      <c r="D209" s="46">
        <v>3671200</v>
      </c>
      <c r="E209" s="46">
        <v>150000</v>
      </c>
      <c r="F209" s="46">
        <v>75936.92</v>
      </c>
      <c r="G209" s="46">
        <v>3445263.08</v>
      </c>
      <c r="H209" s="46">
        <v>126153</v>
      </c>
      <c r="I209" s="46">
        <f>'ANEXO III'!I209-'ANEXO III'!H209</f>
        <v>131503.8895060307</v>
      </c>
      <c r="J209" s="46">
        <f>'ANEXO III'!J209-'ANEXO III'!I209</f>
        <v>122142.31475301535</v>
      </c>
      <c r="K209" s="46">
        <f>'ANEXO III'!K209-'ANEXO III'!J209</f>
        <v>266969.4182630408</v>
      </c>
      <c r="L209" s="46">
        <f>'ANEXO III'!L209-'ANEXO III'!K209</f>
        <v>266969.4182630407</v>
      </c>
      <c r="M209" s="46">
        <f>'ANEXO III'!M209-'ANEXO III'!L209</f>
        <v>266491.8375487551</v>
      </c>
      <c r="N209" s="46">
        <f>'ANEXO III'!N209-'ANEXO III'!M209</f>
        <v>295771.0295380766</v>
      </c>
      <c r="O209" s="46">
        <f>'ANEXO III'!O209-'ANEXO III'!N209</f>
        <v>295771.02953807684</v>
      </c>
      <c r="P209" s="46">
        <f>'ANEXO III'!P209-'ANEXO III'!O209</f>
        <v>295771.02953807684</v>
      </c>
      <c r="Q209" s="46">
        <f>'ANEXO III'!Q209-'ANEXO III'!P209</f>
        <v>459240.0376839624</v>
      </c>
      <c r="R209" s="46">
        <f>'ANEXO III'!R209-'ANEXO III'!Q209</f>
        <v>459240.0376839624</v>
      </c>
      <c r="S209" s="46">
        <f>'ANEXO III'!S209-'ANEXO III'!R209</f>
        <v>459240.0376839624</v>
      </c>
      <c r="T209" s="70">
        <f t="shared" si="4"/>
        <v>0</v>
      </c>
    </row>
    <row r="210" spans="1:20" ht="15">
      <c r="A210" s="76"/>
      <c r="B210" s="77"/>
      <c r="C210" s="47" t="s">
        <v>26</v>
      </c>
      <c r="D210" s="46">
        <v>0</v>
      </c>
      <c r="E210" s="46">
        <v>0</v>
      </c>
      <c r="F210" s="46">
        <v>0</v>
      </c>
      <c r="G210" s="46">
        <v>0</v>
      </c>
      <c r="H210" s="46">
        <v>0</v>
      </c>
      <c r="I210" s="46">
        <f>'ANEXO III'!I210-'ANEXO III'!H210</f>
        <v>0</v>
      </c>
      <c r="J210" s="46">
        <f>'ANEXO III'!J210-'ANEXO III'!I210</f>
        <v>0</v>
      </c>
      <c r="K210" s="46">
        <f>'ANEXO III'!K210-'ANEXO III'!J210</f>
        <v>0</v>
      </c>
      <c r="L210" s="46">
        <f>'ANEXO III'!L210-'ANEXO III'!K210</f>
        <v>0</v>
      </c>
      <c r="M210" s="46">
        <f>'ANEXO III'!M210-'ANEXO III'!L210</f>
        <v>0</v>
      </c>
      <c r="N210" s="46">
        <f>'ANEXO III'!N210-'ANEXO III'!M210</f>
        <v>0</v>
      </c>
      <c r="O210" s="46">
        <f>'ANEXO III'!O210-'ANEXO III'!N210</f>
        <v>0</v>
      </c>
      <c r="P210" s="46">
        <f>'ANEXO III'!P210-'ANEXO III'!O210</f>
        <v>0</v>
      </c>
      <c r="Q210" s="46">
        <f>'ANEXO III'!Q210-'ANEXO III'!P210</f>
        <v>0</v>
      </c>
      <c r="R210" s="46">
        <f>'ANEXO III'!R210-'ANEXO III'!Q210</f>
        <v>0</v>
      </c>
      <c r="S210" s="46">
        <f>'ANEXO III'!S210-'ANEXO III'!R210</f>
        <v>0</v>
      </c>
      <c r="T210" s="70">
        <f t="shared" si="4"/>
        <v>0</v>
      </c>
    </row>
    <row r="211" spans="1:20" ht="15">
      <c r="A211" s="76"/>
      <c r="B211" s="77"/>
      <c r="C211" s="45" t="s">
        <v>27</v>
      </c>
      <c r="D211" s="67">
        <v>3671200</v>
      </c>
      <c r="E211" s="67">
        <v>150000</v>
      </c>
      <c r="F211" s="67">
        <v>75936.92</v>
      </c>
      <c r="G211" s="67">
        <v>3445263.08</v>
      </c>
      <c r="H211" s="67">
        <v>126153</v>
      </c>
      <c r="I211" s="67">
        <f>SUM(I209:I210)</f>
        <v>131503.8895060307</v>
      </c>
      <c r="J211" s="67">
        <f>SUM(J209:J210)</f>
        <v>122142.31475301535</v>
      </c>
      <c r="K211" s="67">
        <f>SUM(K209:K210)</f>
        <v>266969.4182630408</v>
      </c>
      <c r="L211" s="67">
        <f>SUM(L209:L210)</f>
        <v>266969.4182630407</v>
      </c>
      <c r="M211" s="67">
        <f>SUM(M209:M210)</f>
        <v>266491.8375487551</v>
      </c>
      <c r="N211" s="67">
        <f>SUM(N209:N210)</f>
        <v>295771.0295380766</v>
      </c>
      <c r="O211" s="67">
        <f>SUM(O209:O210)</f>
        <v>295771.02953807684</v>
      </c>
      <c r="P211" s="67">
        <f>SUM(P209:P210)</f>
        <v>295771.02953807684</v>
      </c>
      <c r="Q211" s="67">
        <f>SUM(Q209:Q210)</f>
        <v>459240.0376839624</v>
      </c>
      <c r="R211" s="67">
        <f>SUM(R209:R210)</f>
        <v>459240.0376839624</v>
      </c>
      <c r="S211" s="67">
        <f>SUM(S209:S210)</f>
        <v>459240.0376839624</v>
      </c>
      <c r="T211" s="70">
        <f t="shared" si="4"/>
        <v>0</v>
      </c>
    </row>
    <row r="212" spans="1:20" ht="15">
      <c r="A212" s="76" t="s">
        <v>163</v>
      </c>
      <c r="B212" s="77" t="s">
        <v>164</v>
      </c>
      <c r="C212" s="47" t="s">
        <v>25</v>
      </c>
      <c r="D212" s="46">
        <v>133415800</v>
      </c>
      <c r="E212" s="46">
        <v>17801000</v>
      </c>
      <c r="F212" s="46">
        <v>6972485.319999999</v>
      </c>
      <c r="G212" s="46">
        <v>108642314.68</v>
      </c>
      <c r="H212" s="46">
        <v>5000000</v>
      </c>
      <c r="I212" s="46">
        <f>'ANEXO III'!I212-'ANEXO III'!H212</f>
        <v>2533946.6280662976</v>
      </c>
      <c r="J212" s="46">
        <f>'ANEXO III'!J212-'ANEXO III'!I212</f>
        <v>3744185.841533147</v>
      </c>
      <c r="K212" s="46">
        <f>'ANEXO III'!K212-'ANEXO III'!J212</f>
        <v>8370189.943331022</v>
      </c>
      <c r="L212" s="46">
        <f>'ANEXO III'!L212-'ANEXO III'!K212</f>
        <v>8370189.943331022</v>
      </c>
      <c r="M212" s="46">
        <f>'ANEXO III'!M212-'ANEXO III'!L212</f>
        <v>8297133.695295308</v>
      </c>
      <c r="N212" s="46">
        <f>'ANEXO III'!N212-'ANEXO III'!M212</f>
        <v>9200187.149544314</v>
      </c>
      <c r="O212" s="46">
        <f>'ANEXO III'!O212-'ANEXO III'!N212</f>
        <v>9200187.149544314</v>
      </c>
      <c r="P212" s="46">
        <f>'ANEXO III'!P212-'ANEXO III'!O212</f>
        <v>9200187.149544314</v>
      </c>
      <c r="Q212" s="46">
        <f>'ANEXO III'!Q212-'ANEXO III'!P212</f>
        <v>15242035.726603433</v>
      </c>
      <c r="R212" s="46">
        <f>'ANEXO III'!R212-'ANEXO III'!Q212</f>
        <v>15242035.726603419</v>
      </c>
      <c r="S212" s="46">
        <f>'ANEXO III'!S212-'ANEXO III'!R212</f>
        <v>14242035.726603419</v>
      </c>
      <c r="T212" s="70">
        <f t="shared" si="4"/>
        <v>0</v>
      </c>
    </row>
    <row r="213" spans="1:20" ht="15">
      <c r="A213" s="76"/>
      <c r="B213" s="77"/>
      <c r="C213" s="47" t="s">
        <v>26</v>
      </c>
      <c r="D213" s="46">
        <v>53540368</v>
      </c>
      <c r="E213" s="46">
        <v>0</v>
      </c>
      <c r="F213" s="46">
        <v>745599.49</v>
      </c>
      <c r="G213" s="46">
        <v>52794768.51</v>
      </c>
      <c r="H213" s="46">
        <v>0</v>
      </c>
      <c r="I213" s="46">
        <f>'ANEXO III'!I213-'ANEXO III'!H213</f>
        <v>3948301.050054366</v>
      </c>
      <c r="J213" s="46">
        <f>'ANEXO III'!J213-'ANEXO III'!I213</f>
        <v>1974150.525027183</v>
      </c>
      <c r="K213" s="46">
        <f>'ANEXO III'!K213-'ANEXO III'!J213</f>
        <v>4073928.8107379144</v>
      </c>
      <c r="L213" s="46">
        <f>'ANEXO III'!L213-'ANEXO III'!K213</f>
        <v>4073928.8107379135</v>
      </c>
      <c r="M213" s="46">
        <f>'ANEXO III'!M213-'ANEXO III'!L213</f>
        <v>4073928.8107379153</v>
      </c>
      <c r="N213" s="46">
        <f>'ANEXO III'!N213-'ANEXO III'!M213</f>
        <v>4522599.384607729</v>
      </c>
      <c r="O213" s="46">
        <f>'ANEXO III'!O213-'ANEXO III'!N213</f>
        <v>4522599.384607729</v>
      </c>
      <c r="P213" s="46">
        <f>'ANEXO III'!P213-'ANEXO III'!O213</f>
        <v>4522599.384607729</v>
      </c>
      <c r="Q213" s="46">
        <f>'ANEXO III'!Q213-'ANEXO III'!P213</f>
        <v>7027577.449627176</v>
      </c>
      <c r="R213" s="46">
        <f>'ANEXO III'!R213-'ANEXO III'!Q213</f>
        <v>7027577.449627176</v>
      </c>
      <c r="S213" s="46">
        <f>'ANEXO III'!S213-'ANEXO III'!R213</f>
        <v>7027577.449627176</v>
      </c>
      <c r="T213" s="70">
        <f t="shared" si="4"/>
        <v>0</v>
      </c>
    </row>
    <row r="214" spans="1:20" ht="15">
      <c r="A214" s="76"/>
      <c r="B214" s="77"/>
      <c r="C214" s="45" t="s">
        <v>27</v>
      </c>
      <c r="D214" s="67">
        <v>186956168</v>
      </c>
      <c r="E214" s="67">
        <v>17801000</v>
      </c>
      <c r="F214" s="67">
        <v>7718084.81</v>
      </c>
      <c r="G214" s="67">
        <v>161437083.19</v>
      </c>
      <c r="H214" s="67">
        <v>5000000</v>
      </c>
      <c r="I214" s="67">
        <f>SUM(I212:I213)</f>
        <v>6482247.678120663</v>
      </c>
      <c r="J214" s="67">
        <f>SUM(J212:J213)</f>
        <v>5718336.36656033</v>
      </c>
      <c r="K214" s="67">
        <f>SUM(K212:K213)</f>
        <v>12444118.754068937</v>
      </c>
      <c r="L214" s="67">
        <f>SUM(L212:L213)</f>
        <v>12444118.754068935</v>
      </c>
      <c r="M214" s="67">
        <f>SUM(M212:M213)</f>
        <v>12371062.506033223</v>
      </c>
      <c r="N214" s="67">
        <f>SUM(N212:N213)</f>
        <v>13722786.534152042</v>
      </c>
      <c r="O214" s="67">
        <f>SUM(O212:O213)</f>
        <v>13722786.534152042</v>
      </c>
      <c r="P214" s="67">
        <f>SUM(P212:P213)</f>
        <v>13722786.534152042</v>
      </c>
      <c r="Q214" s="67">
        <f>SUM(Q212:Q213)</f>
        <v>22269613.17623061</v>
      </c>
      <c r="R214" s="67">
        <f>SUM(R212:R213)</f>
        <v>22269613.176230595</v>
      </c>
      <c r="S214" s="67">
        <f>SUM(S212:S213)</f>
        <v>21269613.176230595</v>
      </c>
      <c r="T214" s="70">
        <f t="shared" si="4"/>
        <v>0</v>
      </c>
    </row>
    <row r="215" spans="1:20" ht="15">
      <c r="A215" s="76" t="s">
        <v>165</v>
      </c>
      <c r="B215" s="77" t="s">
        <v>94</v>
      </c>
      <c r="C215" s="47" t="s">
        <v>25</v>
      </c>
      <c r="D215" s="46">
        <v>400000</v>
      </c>
      <c r="E215" s="46">
        <v>400000</v>
      </c>
      <c r="F215" s="46">
        <v>0</v>
      </c>
      <c r="G215" s="46">
        <v>0</v>
      </c>
      <c r="H215" s="46">
        <v>0</v>
      </c>
      <c r="I215" s="46">
        <f>'ANEXO III'!I215-'ANEXO III'!H215</f>
        <v>0</v>
      </c>
      <c r="J215" s="46">
        <f>'ANEXO III'!J215-'ANEXO III'!I215</f>
        <v>0</v>
      </c>
      <c r="K215" s="46">
        <f>'ANEXO III'!K215-'ANEXO III'!J215</f>
        <v>0</v>
      </c>
      <c r="L215" s="46">
        <f>'ANEXO III'!L215-'ANEXO III'!K215</f>
        <v>0</v>
      </c>
      <c r="M215" s="46">
        <f>'ANEXO III'!M215-'ANEXO III'!L215</f>
        <v>0</v>
      </c>
      <c r="N215" s="46">
        <f>'ANEXO III'!N215-'ANEXO III'!M215</f>
        <v>0</v>
      </c>
      <c r="O215" s="46">
        <f>'ANEXO III'!O215-'ANEXO III'!N215</f>
        <v>0</v>
      </c>
      <c r="P215" s="46">
        <f>'ANEXO III'!P215-'ANEXO III'!O215</f>
        <v>0</v>
      </c>
      <c r="Q215" s="46">
        <f>'ANEXO III'!Q215-'ANEXO III'!P215</f>
        <v>0</v>
      </c>
      <c r="R215" s="46">
        <f>'ANEXO III'!R215-'ANEXO III'!Q215</f>
        <v>0</v>
      </c>
      <c r="S215" s="46">
        <f>'ANEXO III'!S215-'ANEXO III'!R215</f>
        <v>0</v>
      </c>
      <c r="T215" s="70">
        <f t="shared" si="4"/>
        <v>0</v>
      </c>
    </row>
    <row r="216" spans="1:20" ht="15">
      <c r="A216" s="76"/>
      <c r="B216" s="77"/>
      <c r="C216" s="47" t="s">
        <v>26</v>
      </c>
      <c r="D216" s="46">
        <v>0</v>
      </c>
      <c r="E216" s="46">
        <v>0</v>
      </c>
      <c r="F216" s="46">
        <v>0</v>
      </c>
      <c r="G216" s="46">
        <v>0</v>
      </c>
      <c r="H216" s="46">
        <v>0</v>
      </c>
      <c r="I216" s="46">
        <f>'ANEXO III'!I216-'ANEXO III'!H216</f>
        <v>0</v>
      </c>
      <c r="J216" s="46">
        <f>'ANEXO III'!J216-'ANEXO III'!I216</f>
        <v>0</v>
      </c>
      <c r="K216" s="46">
        <f>'ANEXO III'!K216-'ANEXO III'!J216</f>
        <v>0</v>
      </c>
      <c r="L216" s="46">
        <f>'ANEXO III'!L216-'ANEXO III'!K216</f>
        <v>0</v>
      </c>
      <c r="M216" s="46">
        <f>'ANEXO III'!M216-'ANEXO III'!L216</f>
        <v>0</v>
      </c>
      <c r="N216" s="46">
        <f>'ANEXO III'!N216-'ANEXO III'!M216</f>
        <v>0</v>
      </c>
      <c r="O216" s="46">
        <f>'ANEXO III'!O216-'ANEXO III'!N216</f>
        <v>0</v>
      </c>
      <c r="P216" s="46">
        <f>'ANEXO III'!P216-'ANEXO III'!O216</f>
        <v>0</v>
      </c>
      <c r="Q216" s="46">
        <f>'ANEXO III'!Q216-'ANEXO III'!P216</f>
        <v>0</v>
      </c>
      <c r="R216" s="46">
        <f>'ANEXO III'!R216-'ANEXO III'!Q216</f>
        <v>0</v>
      </c>
      <c r="S216" s="46">
        <f>'ANEXO III'!S216-'ANEXO III'!R216</f>
        <v>0</v>
      </c>
      <c r="T216" s="70">
        <f t="shared" si="4"/>
        <v>0</v>
      </c>
    </row>
    <row r="217" spans="1:20" ht="15">
      <c r="A217" s="76"/>
      <c r="B217" s="77"/>
      <c r="C217" s="45" t="s">
        <v>27</v>
      </c>
      <c r="D217" s="67">
        <v>400000</v>
      </c>
      <c r="E217" s="67">
        <v>400000</v>
      </c>
      <c r="F217" s="67">
        <v>0</v>
      </c>
      <c r="G217" s="67">
        <v>0</v>
      </c>
      <c r="H217" s="67">
        <v>0</v>
      </c>
      <c r="I217" s="67">
        <f>SUM(I215:I216)</f>
        <v>0</v>
      </c>
      <c r="J217" s="67">
        <f>SUM(J215:J216)</f>
        <v>0</v>
      </c>
      <c r="K217" s="67">
        <f>SUM(K215:K216)</f>
        <v>0</v>
      </c>
      <c r="L217" s="67">
        <f>SUM(L215:L216)</f>
        <v>0</v>
      </c>
      <c r="M217" s="67">
        <f>SUM(M215:M216)</f>
        <v>0</v>
      </c>
      <c r="N217" s="67">
        <f>SUM(N215:N216)</f>
        <v>0</v>
      </c>
      <c r="O217" s="67">
        <f>SUM(O215:O216)</f>
        <v>0</v>
      </c>
      <c r="P217" s="67">
        <f>SUM(P215:P216)</f>
        <v>0</v>
      </c>
      <c r="Q217" s="67">
        <f>SUM(Q215:Q216)</f>
        <v>0</v>
      </c>
      <c r="R217" s="67">
        <f>SUM(R215:R216)</f>
        <v>0</v>
      </c>
      <c r="S217" s="67">
        <f>SUM(S215:S216)</f>
        <v>0</v>
      </c>
      <c r="T217" s="70">
        <f t="shared" si="4"/>
        <v>0</v>
      </c>
    </row>
    <row r="218" spans="1:20" ht="15">
      <c r="A218" s="76" t="s">
        <v>166</v>
      </c>
      <c r="B218" s="77" t="s">
        <v>167</v>
      </c>
      <c r="C218" s="47" t="s">
        <v>25</v>
      </c>
      <c r="D218" s="46">
        <v>3889102</v>
      </c>
      <c r="E218" s="46">
        <v>1786000</v>
      </c>
      <c r="F218" s="46">
        <v>10666.72</v>
      </c>
      <c r="G218" s="46">
        <v>2092435.28</v>
      </c>
      <c r="H218" s="46">
        <v>26289</v>
      </c>
      <c r="I218" s="46">
        <f>'ANEXO III'!I218-'ANEXO III'!H218</f>
        <v>130195.52765978046</v>
      </c>
      <c r="J218" s="46">
        <f>'ANEXO III'!J218-'ANEXO III'!I218</f>
        <v>19502.121329890244</v>
      </c>
      <c r="K218" s="46">
        <f>'ANEXO III'!K218-'ANEXO III'!J218</f>
        <v>171253.60456259167</v>
      </c>
      <c r="L218" s="46">
        <f>'ANEXO III'!L218-'ANEXO III'!K218</f>
        <v>171253.6045625917</v>
      </c>
      <c r="M218" s="46">
        <f>'ANEXO III'!M218-'ANEXO III'!L218</f>
        <v>167057.880098306</v>
      </c>
      <c r="N218" s="46">
        <f>'ANEXO III'!N218-'ANEXO III'!M218</f>
        <v>184840.21278691734</v>
      </c>
      <c r="O218" s="46">
        <f>'ANEXO III'!O218-'ANEXO III'!N218</f>
        <v>184840.21278691734</v>
      </c>
      <c r="P218" s="46">
        <f>'ANEXO III'!P218-'ANEXO III'!O218</f>
        <v>184840.21278691734</v>
      </c>
      <c r="Q218" s="46">
        <f>'ANEXO III'!Q218-'ANEXO III'!P218</f>
        <v>284120.967808696</v>
      </c>
      <c r="R218" s="46">
        <f>'ANEXO III'!R218-'ANEXO III'!Q218</f>
        <v>284120.967808696</v>
      </c>
      <c r="S218" s="46">
        <f>'ANEXO III'!S218-'ANEXO III'!R218</f>
        <v>284120.967808696</v>
      </c>
      <c r="T218" s="70">
        <f t="shared" si="4"/>
        <v>0</v>
      </c>
    </row>
    <row r="219" spans="1:20" ht="15">
      <c r="A219" s="76"/>
      <c r="B219" s="77"/>
      <c r="C219" s="47" t="s">
        <v>26</v>
      </c>
      <c r="D219" s="46">
        <v>0</v>
      </c>
      <c r="E219" s="46">
        <v>0</v>
      </c>
      <c r="F219" s="46">
        <v>0</v>
      </c>
      <c r="G219" s="46">
        <v>0</v>
      </c>
      <c r="H219" s="46">
        <v>0</v>
      </c>
      <c r="I219" s="46">
        <f>'ANEXO III'!I219-'ANEXO III'!H219</f>
        <v>0</v>
      </c>
      <c r="J219" s="46">
        <f>'ANEXO III'!J219-'ANEXO III'!I219</f>
        <v>0</v>
      </c>
      <c r="K219" s="46">
        <f>'ANEXO III'!K219-'ANEXO III'!J219</f>
        <v>0</v>
      </c>
      <c r="L219" s="46">
        <f>'ANEXO III'!L219-'ANEXO III'!K219</f>
        <v>0</v>
      </c>
      <c r="M219" s="46">
        <f>'ANEXO III'!M219-'ANEXO III'!L219</f>
        <v>0</v>
      </c>
      <c r="N219" s="46">
        <f>'ANEXO III'!N219-'ANEXO III'!M219</f>
        <v>0</v>
      </c>
      <c r="O219" s="46">
        <f>'ANEXO III'!O219-'ANEXO III'!N219</f>
        <v>0</v>
      </c>
      <c r="P219" s="46">
        <f>'ANEXO III'!P219-'ANEXO III'!O219</f>
        <v>0</v>
      </c>
      <c r="Q219" s="46">
        <f>'ANEXO III'!Q219-'ANEXO III'!P219</f>
        <v>0</v>
      </c>
      <c r="R219" s="46">
        <f>'ANEXO III'!R219-'ANEXO III'!Q219</f>
        <v>0</v>
      </c>
      <c r="S219" s="46">
        <f>'ANEXO III'!S219-'ANEXO III'!R219</f>
        <v>0</v>
      </c>
      <c r="T219" s="70">
        <f t="shared" si="4"/>
        <v>0</v>
      </c>
    </row>
    <row r="220" spans="1:20" ht="15">
      <c r="A220" s="76"/>
      <c r="B220" s="77"/>
      <c r="C220" s="45" t="s">
        <v>27</v>
      </c>
      <c r="D220" s="67">
        <v>3889102</v>
      </c>
      <c r="E220" s="67">
        <v>1786000</v>
      </c>
      <c r="F220" s="67">
        <v>10666.72</v>
      </c>
      <c r="G220" s="67">
        <v>2092435.28</v>
      </c>
      <c r="H220" s="67">
        <v>26289</v>
      </c>
      <c r="I220" s="67">
        <f>SUM(I218:I219)</f>
        <v>130195.52765978046</v>
      </c>
      <c r="J220" s="67">
        <f>SUM(J218:J219)</f>
        <v>19502.121329890244</v>
      </c>
      <c r="K220" s="67">
        <f>SUM(K218:K219)</f>
        <v>171253.60456259167</v>
      </c>
      <c r="L220" s="67">
        <f>SUM(L218:L219)</f>
        <v>171253.6045625917</v>
      </c>
      <c r="M220" s="67">
        <f>SUM(M218:M219)</f>
        <v>167057.880098306</v>
      </c>
      <c r="N220" s="67">
        <f>SUM(N218:N219)</f>
        <v>184840.21278691734</v>
      </c>
      <c r="O220" s="67">
        <f>SUM(O218:O219)</f>
        <v>184840.21278691734</v>
      </c>
      <c r="P220" s="67">
        <f>SUM(P218:P219)</f>
        <v>184840.21278691734</v>
      </c>
      <c r="Q220" s="67">
        <f>SUM(Q218:Q219)</f>
        <v>284120.967808696</v>
      </c>
      <c r="R220" s="67">
        <f>SUM(R218:R219)</f>
        <v>284120.967808696</v>
      </c>
      <c r="S220" s="67">
        <f>SUM(S218:S219)</f>
        <v>284120.967808696</v>
      </c>
      <c r="T220" s="70">
        <f t="shared" si="4"/>
        <v>0</v>
      </c>
    </row>
    <row r="221" spans="1:20" ht="15">
      <c r="A221" s="76" t="s">
        <v>168</v>
      </c>
      <c r="B221" s="77" t="s">
        <v>169</v>
      </c>
      <c r="C221" s="47" t="s">
        <v>25</v>
      </c>
      <c r="D221" s="46">
        <v>304079501</v>
      </c>
      <c r="E221" s="46">
        <v>17726700</v>
      </c>
      <c r="F221" s="46">
        <v>1078102.6400000001</v>
      </c>
      <c r="G221" s="46">
        <v>285274698.36</v>
      </c>
      <c r="H221" s="46">
        <v>3579410</v>
      </c>
      <c r="I221" s="46">
        <f>'ANEXO III'!I221-'ANEXO III'!H221</f>
        <v>26254206.549999997</v>
      </c>
      <c r="J221" s="46">
        <f>'ANEXO III'!J221-'ANEXO III'!I221</f>
        <v>20213328.429999992</v>
      </c>
      <c r="K221" s="46">
        <f>'ANEXO III'!K221-'ANEXO III'!J221</f>
        <v>19087888.486666664</v>
      </c>
      <c r="L221" s="46">
        <f>'ANEXO III'!L221-'ANEXO III'!K221</f>
        <v>19087888.486666664</v>
      </c>
      <c r="M221" s="46">
        <f>'ANEXO III'!M221-'ANEXO III'!L221</f>
        <v>19084968.620952383</v>
      </c>
      <c r="N221" s="46">
        <f>'ANEXO III'!N221-'ANEXO III'!M221</f>
        <v>21470103.05428572</v>
      </c>
      <c r="O221" s="46">
        <f>'ANEXO III'!O221-'ANEXO III'!N221</f>
        <v>21470103.054285705</v>
      </c>
      <c r="P221" s="46">
        <f>'ANEXO III'!P221-'ANEXO III'!O221</f>
        <v>21470103.054285705</v>
      </c>
      <c r="Q221" s="46">
        <f>'ANEXO III'!Q221-'ANEXO III'!P221</f>
        <v>37852232.87428573</v>
      </c>
      <c r="R221" s="46">
        <f>'ANEXO III'!R221-'ANEXO III'!Q221</f>
        <v>37852232.87428573</v>
      </c>
      <c r="S221" s="46">
        <f>'ANEXO III'!S221-'ANEXO III'!R221</f>
        <v>37852232.87428573</v>
      </c>
      <c r="T221" s="70">
        <f t="shared" si="4"/>
        <v>0</v>
      </c>
    </row>
    <row r="222" spans="1:20" ht="15">
      <c r="A222" s="76"/>
      <c r="B222" s="77"/>
      <c r="C222" s="47" t="s">
        <v>26</v>
      </c>
      <c r="D222" s="46">
        <v>79597537</v>
      </c>
      <c r="E222" s="46">
        <v>0</v>
      </c>
      <c r="F222" s="46">
        <v>690731.95</v>
      </c>
      <c r="G222" s="46">
        <v>78906805.05</v>
      </c>
      <c r="H222" s="46">
        <v>0</v>
      </c>
      <c r="I222" s="46">
        <f>'ANEXO III'!I222-'ANEXO III'!H222</f>
        <v>5901111.606850573</v>
      </c>
      <c r="J222" s="46">
        <f>'ANEXO III'!J222-'ANEXO III'!I222</f>
        <v>2950555.803425287</v>
      </c>
      <c r="K222" s="46">
        <f>'ANEXO III'!K222-'ANEXO III'!J222</f>
        <v>6088874.248886729</v>
      </c>
      <c r="L222" s="46">
        <f>'ANEXO III'!L222-'ANEXO III'!K222</f>
        <v>6088874.248886727</v>
      </c>
      <c r="M222" s="46">
        <f>'ANEXO III'!M222-'ANEXO III'!L222</f>
        <v>6088874.248886727</v>
      </c>
      <c r="N222" s="46">
        <f>'ANEXO III'!N222-'ANEXO III'!M222</f>
        <v>6759455.113301568</v>
      </c>
      <c r="O222" s="46">
        <f>'ANEXO III'!O222-'ANEXO III'!N222</f>
        <v>6759455.113301568</v>
      </c>
      <c r="P222" s="46">
        <f>'ANEXO III'!P222-'ANEXO III'!O222</f>
        <v>6759455.113301568</v>
      </c>
      <c r="Q222" s="46">
        <f>'ANEXO III'!Q222-'ANEXO III'!P222</f>
        <v>10503383.184386417</v>
      </c>
      <c r="R222" s="46">
        <f>'ANEXO III'!R222-'ANEXO III'!Q222</f>
        <v>10503383.184386417</v>
      </c>
      <c r="S222" s="46">
        <f>'ANEXO III'!S222-'ANEXO III'!R222</f>
        <v>10503383.184386417</v>
      </c>
      <c r="T222" s="70">
        <f t="shared" si="4"/>
        <v>0</v>
      </c>
    </row>
    <row r="223" spans="1:20" ht="15">
      <c r="A223" s="76"/>
      <c r="B223" s="77"/>
      <c r="C223" s="45" t="s">
        <v>27</v>
      </c>
      <c r="D223" s="67">
        <v>383677038</v>
      </c>
      <c r="E223" s="67">
        <v>17726700</v>
      </c>
      <c r="F223" s="67">
        <v>1768834.59</v>
      </c>
      <c r="G223" s="67">
        <v>364181503.41</v>
      </c>
      <c r="H223" s="67">
        <v>3579410</v>
      </c>
      <c r="I223" s="67">
        <f>SUM(I221:I222)</f>
        <v>32155318.15685057</v>
      </c>
      <c r="J223" s="67">
        <f>SUM(J221:J222)</f>
        <v>23163884.23342528</v>
      </c>
      <c r="K223" s="67">
        <f>SUM(K221:K222)</f>
        <v>25176762.73555339</v>
      </c>
      <c r="L223" s="67">
        <f>SUM(L221:L222)</f>
        <v>25176762.73555339</v>
      </c>
      <c r="M223" s="67">
        <f>SUM(M221:M222)</f>
        <v>25173842.86983911</v>
      </c>
      <c r="N223" s="67">
        <f>SUM(N221:N222)</f>
        <v>28229558.167587288</v>
      </c>
      <c r="O223" s="67">
        <f>SUM(O221:O222)</f>
        <v>28229558.167587273</v>
      </c>
      <c r="P223" s="67">
        <f>SUM(P221:P222)</f>
        <v>28229558.167587273</v>
      </c>
      <c r="Q223" s="67">
        <f>SUM(Q221:Q222)</f>
        <v>48355616.058672145</v>
      </c>
      <c r="R223" s="67">
        <f>SUM(R221:R222)</f>
        <v>48355616.058672145</v>
      </c>
      <c r="S223" s="67">
        <f>SUM(S221:S222)</f>
        <v>48355616.058672145</v>
      </c>
      <c r="T223" s="70">
        <f t="shared" si="4"/>
        <v>0</v>
      </c>
    </row>
    <row r="224" spans="1:20" ht="15">
      <c r="A224" s="76" t="s">
        <v>170</v>
      </c>
      <c r="B224" s="77" t="s">
        <v>171</v>
      </c>
      <c r="C224" s="47" t="s">
        <v>25</v>
      </c>
      <c r="D224" s="46">
        <v>783083</v>
      </c>
      <c r="E224" s="46">
        <v>0</v>
      </c>
      <c r="F224" s="46">
        <v>30804.03</v>
      </c>
      <c r="G224" s="46">
        <v>752278.97</v>
      </c>
      <c r="H224" s="46">
        <v>30563.5625</v>
      </c>
      <c r="I224" s="46">
        <f>'ANEXO III'!I224-'ANEXO III'!H224</f>
        <v>33696.25132269379</v>
      </c>
      <c r="J224" s="46">
        <f>'ANEXO III'!J224-'ANEXO III'!I224</f>
        <v>27639.0319113469</v>
      </c>
      <c r="K224" s="46">
        <f>'ANEXO III'!K224-'ANEXO III'!J224</f>
        <v>57436.71130796132</v>
      </c>
      <c r="L224" s="46">
        <f>'ANEXO III'!L224-'ANEXO III'!K224</f>
        <v>57436.71130796132</v>
      </c>
      <c r="M224" s="46">
        <f>'ANEXO III'!M224-'ANEXO III'!L224</f>
        <v>57401.64880796135</v>
      </c>
      <c r="N224" s="46">
        <f>'ANEXO III'!N224-'ANEXO III'!M224</f>
        <v>63717.80946963106</v>
      </c>
      <c r="O224" s="46">
        <f>'ANEXO III'!O224-'ANEXO III'!N224</f>
        <v>63717.80946963106</v>
      </c>
      <c r="P224" s="46">
        <f>'ANEXO III'!P224-'ANEXO III'!O224</f>
        <v>63717.80946963106</v>
      </c>
      <c r="Q224" s="46">
        <f>'ANEXO III'!Q224-'ANEXO III'!P224</f>
        <v>98984.54147772741</v>
      </c>
      <c r="R224" s="46">
        <f>'ANEXO III'!R224-'ANEXO III'!Q224</f>
        <v>98984.54147772735</v>
      </c>
      <c r="S224" s="46">
        <f>'ANEXO III'!S224-'ANEXO III'!R224</f>
        <v>98982.54147772735</v>
      </c>
      <c r="T224" s="70">
        <f t="shared" si="4"/>
        <v>0</v>
      </c>
    </row>
    <row r="225" spans="1:20" ht="15">
      <c r="A225" s="76"/>
      <c r="B225" s="77"/>
      <c r="C225" s="47" t="s">
        <v>26</v>
      </c>
      <c r="D225" s="46">
        <v>319230</v>
      </c>
      <c r="E225" s="46">
        <v>0</v>
      </c>
      <c r="F225" s="46">
        <v>0</v>
      </c>
      <c r="G225" s="46">
        <v>319230</v>
      </c>
      <c r="H225" s="46">
        <v>0</v>
      </c>
      <c r="I225" s="46">
        <f>'ANEXO III'!I225-'ANEXO III'!H225</f>
        <v>23873.88333694685</v>
      </c>
      <c r="J225" s="46">
        <f>'ANEXO III'!J225-'ANEXO III'!I225</f>
        <v>11936.941668473424</v>
      </c>
      <c r="K225" s="46">
        <f>'ANEXO III'!K225-'ANEXO III'!J225</f>
        <v>24633.50689766789</v>
      </c>
      <c r="L225" s="46">
        <f>'ANEXO III'!L225-'ANEXO III'!K225</f>
        <v>24633.506897667896</v>
      </c>
      <c r="M225" s="46">
        <f>'ANEXO III'!M225-'ANEXO III'!L225</f>
        <v>24633.50689766789</v>
      </c>
      <c r="N225" s="46">
        <f>'ANEXO III'!N225-'ANEXO III'!M225</f>
        <v>27346.4481859573</v>
      </c>
      <c r="O225" s="46">
        <f>'ANEXO III'!O225-'ANEXO III'!N225</f>
        <v>27346.4481859573</v>
      </c>
      <c r="P225" s="46">
        <f>'ANEXO III'!P225-'ANEXO III'!O225</f>
        <v>27346.4481859573</v>
      </c>
      <c r="Q225" s="46">
        <f>'ANEXO III'!Q225-'ANEXO III'!P225</f>
        <v>42493.103247901396</v>
      </c>
      <c r="R225" s="46">
        <f>'ANEXO III'!R225-'ANEXO III'!Q225</f>
        <v>42493.103247901396</v>
      </c>
      <c r="S225" s="46">
        <f>'ANEXO III'!S225-'ANEXO III'!R225</f>
        <v>42493.10324790137</v>
      </c>
      <c r="T225" s="70">
        <f t="shared" si="4"/>
        <v>0</v>
      </c>
    </row>
    <row r="226" spans="1:20" ht="15">
      <c r="A226" s="76"/>
      <c r="B226" s="77"/>
      <c r="C226" s="45" t="s">
        <v>27</v>
      </c>
      <c r="D226" s="67">
        <v>1102313</v>
      </c>
      <c r="E226" s="67">
        <v>0</v>
      </c>
      <c r="F226" s="67">
        <v>30804.03</v>
      </c>
      <c r="G226" s="67">
        <v>1071508.97</v>
      </c>
      <c r="H226" s="67">
        <v>30563.5625</v>
      </c>
      <c r="I226" s="67">
        <f>SUM(I224:I225)</f>
        <v>57570.13465964064</v>
      </c>
      <c r="J226" s="67">
        <f>SUM(J224:J225)</f>
        <v>39575.973579820326</v>
      </c>
      <c r="K226" s="67">
        <f>SUM(K224:K225)</f>
        <v>82070.21820562921</v>
      </c>
      <c r="L226" s="67">
        <f>SUM(L224:L225)</f>
        <v>82070.21820562921</v>
      </c>
      <c r="M226" s="67">
        <f>SUM(M224:M225)</f>
        <v>82035.15570562924</v>
      </c>
      <c r="N226" s="67">
        <f>SUM(N224:N225)</f>
        <v>91064.25765558836</v>
      </c>
      <c r="O226" s="67">
        <f>SUM(O224:O225)</f>
        <v>91064.25765558836</v>
      </c>
      <c r="P226" s="67">
        <f>SUM(P224:P225)</f>
        <v>91064.25765558836</v>
      </c>
      <c r="Q226" s="67">
        <f>SUM(Q224:Q225)</f>
        <v>141477.6447256288</v>
      </c>
      <c r="R226" s="67">
        <f>SUM(R224:R225)</f>
        <v>141477.64472562875</v>
      </c>
      <c r="S226" s="67">
        <f>SUM(S224:S225)</f>
        <v>141475.64472562872</v>
      </c>
      <c r="T226" s="70">
        <f t="shared" si="4"/>
        <v>0</v>
      </c>
    </row>
    <row r="227" spans="1:20" ht="15">
      <c r="A227" s="76" t="s">
        <v>172</v>
      </c>
      <c r="B227" s="77" t="s">
        <v>173</v>
      </c>
      <c r="C227" s="47" t="s">
        <v>25</v>
      </c>
      <c r="D227" s="46">
        <v>150253746</v>
      </c>
      <c r="E227" s="46">
        <v>21765000</v>
      </c>
      <c r="F227" s="46">
        <v>2860273.0300000003</v>
      </c>
      <c r="G227" s="46">
        <v>125628472.97</v>
      </c>
      <c r="H227" s="46">
        <v>8606109</v>
      </c>
      <c r="I227" s="46">
        <f>'ANEXO III'!I227-'ANEXO III'!H227</f>
        <v>10638396.724545456</v>
      </c>
      <c r="J227" s="46">
        <f>'ANEXO III'!J227-'ANEXO III'!I227</f>
        <v>10638396.724545456</v>
      </c>
      <c r="K227" s="46">
        <f>'ANEXO III'!K227-'ANEXO III'!J227</f>
        <v>10638396.724545456</v>
      </c>
      <c r="L227" s="46">
        <f>'ANEXO III'!L227-'ANEXO III'!K227</f>
        <v>10638396.724545456</v>
      </c>
      <c r="M227" s="46">
        <f>'ANEXO III'!M227-'ANEXO III'!L227</f>
        <v>10638396.724545456</v>
      </c>
      <c r="N227" s="46">
        <f>'ANEXO III'!N227-'ANEXO III'!M227</f>
        <v>10638396.724545456</v>
      </c>
      <c r="O227" s="46">
        <f>'ANEXO III'!O227-'ANEXO III'!N227</f>
        <v>10638396.724545449</v>
      </c>
      <c r="P227" s="46">
        <f>'ANEXO III'!P227-'ANEXO III'!O227</f>
        <v>10638396.724545449</v>
      </c>
      <c r="Q227" s="46">
        <f>'ANEXO III'!Q227-'ANEXO III'!P227</f>
        <v>10638396.724545449</v>
      </c>
      <c r="R227" s="46">
        <f>'ANEXO III'!R227-'ANEXO III'!Q227</f>
        <v>10638396.724545449</v>
      </c>
      <c r="S227" s="46">
        <f>'ANEXO III'!S227-'ANEXO III'!R227</f>
        <v>10638396.724545449</v>
      </c>
      <c r="T227" s="70">
        <f t="shared" si="4"/>
        <v>0</v>
      </c>
    </row>
    <row r="228" spans="1:20" ht="15">
      <c r="A228" s="76"/>
      <c r="B228" s="77"/>
      <c r="C228" s="47" t="s">
        <v>26</v>
      </c>
      <c r="D228" s="46">
        <v>99115771</v>
      </c>
      <c r="E228" s="46">
        <v>0</v>
      </c>
      <c r="F228" s="46">
        <v>6221813.21</v>
      </c>
      <c r="G228" s="46">
        <v>92893957.79</v>
      </c>
      <c r="H228" s="46">
        <v>0</v>
      </c>
      <c r="I228" s="46">
        <f>'ANEXO III'!I228-'ANEXO III'!H228</f>
        <v>6947152.55767229</v>
      </c>
      <c r="J228" s="46">
        <f>'ANEXO III'!J228-'ANEXO III'!I228</f>
        <v>3473576.278836144</v>
      </c>
      <c r="K228" s="46">
        <f>'ANEXO III'!K228-'ANEXO III'!J228</f>
        <v>7168198.320870955</v>
      </c>
      <c r="L228" s="46">
        <f>'ANEXO III'!L228-'ANEXO III'!K228</f>
        <v>7168198.320870955</v>
      </c>
      <c r="M228" s="46">
        <f>'ANEXO III'!M228-'ANEXO III'!L228</f>
        <v>7168198.320870955</v>
      </c>
      <c r="N228" s="46">
        <f>'ANEXO III'!N228-'ANEXO III'!M228</f>
        <v>7957647.4751518965</v>
      </c>
      <c r="O228" s="46">
        <f>'ANEXO III'!O228-'ANEXO III'!N228</f>
        <v>7957647.4751518965</v>
      </c>
      <c r="P228" s="46">
        <f>'ANEXO III'!P228-'ANEXO III'!O228</f>
        <v>7957647.4751518965</v>
      </c>
      <c r="Q228" s="46">
        <f>'ANEXO III'!Q228-'ANEXO III'!P228</f>
        <v>12365230.521807678</v>
      </c>
      <c r="R228" s="46">
        <f>'ANEXO III'!R228-'ANEXO III'!Q228</f>
        <v>12365230.52180767</v>
      </c>
      <c r="S228" s="46">
        <f>'ANEXO III'!S228-'ANEXO III'!R228</f>
        <v>12365230.52180767</v>
      </c>
      <c r="T228" s="70">
        <f t="shared" si="4"/>
        <v>0</v>
      </c>
    </row>
    <row r="229" spans="1:20" ht="15">
      <c r="A229" s="76"/>
      <c r="B229" s="77"/>
      <c r="C229" s="45" t="s">
        <v>27</v>
      </c>
      <c r="D229" s="67">
        <v>249369517</v>
      </c>
      <c r="E229" s="67">
        <v>21765000</v>
      </c>
      <c r="F229" s="67">
        <v>9082086.24</v>
      </c>
      <c r="G229" s="67">
        <v>218522430.76</v>
      </c>
      <c r="H229" s="67">
        <v>8606109</v>
      </c>
      <c r="I229" s="67">
        <f>SUM(I227:I228)</f>
        <v>17585549.28221775</v>
      </c>
      <c r="J229" s="67">
        <f>SUM(J227:J228)</f>
        <v>14111973.0033816</v>
      </c>
      <c r="K229" s="67">
        <f>SUM(K227:K228)</f>
        <v>17806595.04541641</v>
      </c>
      <c r="L229" s="67">
        <f>SUM(L227:L228)</f>
        <v>17806595.04541641</v>
      </c>
      <c r="M229" s="67">
        <f>SUM(M227:M228)</f>
        <v>17806595.04541641</v>
      </c>
      <c r="N229" s="67">
        <f>SUM(N227:N228)</f>
        <v>18596044.199697353</v>
      </c>
      <c r="O229" s="67">
        <f>SUM(O227:O228)</f>
        <v>18596044.199697345</v>
      </c>
      <c r="P229" s="67">
        <f>SUM(P227:P228)</f>
        <v>18596044.199697345</v>
      </c>
      <c r="Q229" s="67">
        <f>SUM(Q227:Q228)</f>
        <v>23003627.246353127</v>
      </c>
      <c r="R229" s="67">
        <f>SUM(R227:R228)</f>
        <v>23003627.24635312</v>
      </c>
      <c r="S229" s="67">
        <f>SUM(S227:S228)</f>
        <v>23003627.24635312</v>
      </c>
      <c r="T229" s="70">
        <f t="shared" si="4"/>
        <v>0</v>
      </c>
    </row>
    <row r="230" spans="1:20" ht="15">
      <c r="A230" s="76" t="s">
        <v>174</v>
      </c>
      <c r="B230" s="77" t="s">
        <v>175</v>
      </c>
      <c r="C230" s="47" t="s">
        <v>25</v>
      </c>
      <c r="D230" s="46">
        <v>106466677</v>
      </c>
      <c r="E230" s="46">
        <v>6980000</v>
      </c>
      <c r="F230" s="46">
        <v>3892769.3699999996</v>
      </c>
      <c r="G230" s="46">
        <v>95593907.63</v>
      </c>
      <c r="H230" s="46">
        <v>1243583</v>
      </c>
      <c r="I230" s="46">
        <f>'ANEXO III'!I230-'ANEXO III'!H230</f>
        <v>5905487.571316898</v>
      </c>
      <c r="J230" s="46">
        <f>'ANEXO III'!J230-'ANEXO III'!I230</f>
        <v>294452.5856584478</v>
      </c>
      <c r="K230" s="46">
        <f>'ANEXO III'!K230-'ANEXO III'!J230</f>
        <v>7923221.448586071</v>
      </c>
      <c r="L230" s="46">
        <f>'ANEXO III'!L230-'ANEXO III'!K230</f>
        <v>7923221.448586073</v>
      </c>
      <c r="M230" s="46">
        <f>'ANEXO III'!M230-'ANEXO III'!L230</f>
        <v>7688929.827157501</v>
      </c>
      <c r="N230" s="46">
        <f>'ANEXO III'!N230-'ANEXO III'!M230</f>
        <v>8501324.210261691</v>
      </c>
      <c r="O230" s="46">
        <f>'ANEXO III'!O230-'ANEXO III'!N230</f>
        <v>8501324.210261688</v>
      </c>
      <c r="P230" s="46">
        <f>'ANEXO III'!P230-'ANEXO III'!O230</f>
        <v>8501324.210261688</v>
      </c>
      <c r="Q230" s="46">
        <f>'ANEXO III'!Q230-'ANEXO III'!P230</f>
        <v>13037013.039303303</v>
      </c>
      <c r="R230" s="46">
        <f>'ANEXO III'!R230-'ANEXO III'!Q230</f>
        <v>13037013.039303303</v>
      </c>
      <c r="S230" s="46">
        <f>'ANEXO III'!S230-'ANEXO III'!R230</f>
        <v>13037013.039303303</v>
      </c>
      <c r="T230" s="70">
        <f t="shared" si="4"/>
        <v>0</v>
      </c>
    </row>
    <row r="231" spans="1:20" ht="15">
      <c r="A231" s="76"/>
      <c r="B231" s="77"/>
      <c r="C231" s="47" t="s">
        <v>26</v>
      </c>
      <c r="D231" s="46">
        <v>6398780</v>
      </c>
      <c r="E231" s="46">
        <v>0</v>
      </c>
      <c r="F231" s="46">
        <v>0</v>
      </c>
      <c r="G231" s="46">
        <v>6398780</v>
      </c>
      <c r="H231" s="46">
        <v>0</v>
      </c>
      <c r="I231" s="46">
        <f>'ANEXO III'!I231-'ANEXO III'!H231</f>
        <v>478538.12993386824</v>
      </c>
      <c r="J231" s="46">
        <f>'ANEXO III'!J231-'ANEXO III'!I231</f>
        <v>239269.0649669341</v>
      </c>
      <c r="K231" s="46">
        <f>'ANEXO III'!K231-'ANEXO III'!J231</f>
        <v>493764.3431590367</v>
      </c>
      <c r="L231" s="46">
        <f>'ANEXO III'!L231-'ANEXO III'!K231</f>
        <v>493764.3431590367</v>
      </c>
      <c r="M231" s="46">
        <f>'ANEXO III'!M231-'ANEXO III'!L231</f>
        <v>493764.3431590367</v>
      </c>
      <c r="N231" s="46">
        <f>'ANEXO III'!N231-'ANEXO III'!M231</f>
        <v>548143.6761060674</v>
      </c>
      <c r="O231" s="46">
        <f>'ANEXO III'!O231-'ANEXO III'!N231</f>
        <v>548143.6761060674</v>
      </c>
      <c r="P231" s="46">
        <f>'ANEXO III'!P231-'ANEXO III'!O231</f>
        <v>548143.6761060674</v>
      </c>
      <c r="Q231" s="46">
        <f>'ANEXO III'!Q231-'ANEXO III'!P231</f>
        <v>851749.5824346291</v>
      </c>
      <c r="R231" s="46">
        <f>'ANEXO III'!R231-'ANEXO III'!Q231</f>
        <v>851749.5824346282</v>
      </c>
      <c r="S231" s="46">
        <f>'ANEXO III'!S231-'ANEXO III'!R231</f>
        <v>851749.5824346282</v>
      </c>
      <c r="T231" s="70">
        <f t="shared" si="4"/>
        <v>0</v>
      </c>
    </row>
    <row r="232" spans="1:20" ht="15">
      <c r="A232" s="76"/>
      <c r="B232" s="77"/>
      <c r="C232" s="45" t="s">
        <v>27</v>
      </c>
      <c r="D232" s="67">
        <v>112865457</v>
      </c>
      <c r="E232" s="67">
        <v>6980000</v>
      </c>
      <c r="F232" s="67">
        <v>3892769.3699999996</v>
      </c>
      <c r="G232" s="67">
        <v>101992687.63</v>
      </c>
      <c r="H232" s="67">
        <v>1243583</v>
      </c>
      <c r="I232" s="67">
        <f>SUM(I230:I231)</f>
        <v>6384025.701250766</v>
      </c>
      <c r="J232" s="67">
        <f>SUM(J230:J231)</f>
        <v>533721.6506253819</v>
      </c>
      <c r="K232" s="67">
        <f>SUM(K230:K231)</f>
        <v>8416985.791745108</v>
      </c>
      <c r="L232" s="67">
        <f>SUM(L230:L231)</f>
        <v>8416985.79174511</v>
      </c>
      <c r="M232" s="67">
        <f>SUM(M230:M231)</f>
        <v>8182694.170316538</v>
      </c>
      <c r="N232" s="67">
        <f>SUM(N230:N231)</f>
        <v>9049467.886367759</v>
      </c>
      <c r="O232" s="67">
        <f>SUM(O230:O231)</f>
        <v>9049467.886367755</v>
      </c>
      <c r="P232" s="67">
        <f>SUM(P230:P231)</f>
        <v>9049467.886367755</v>
      </c>
      <c r="Q232" s="67">
        <f>SUM(Q230:Q231)</f>
        <v>13888762.62173793</v>
      </c>
      <c r="R232" s="67">
        <f>SUM(R230:R231)</f>
        <v>13888762.62173793</v>
      </c>
      <c r="S232" s="67">
        <f>SUM(S230:S231)</f>
        <v>13888762.62173793</v>
      </c>
      <c r="T232" s="70">
        <f t="shared" si="4"/>
        <v>0</v>
      </c>
    </row>
    <row r="233" spans="1:20" ht="15">
      <c r="A233" s="76" t="s">
        <v>176</v>
      </c>
      <c r="B233" s="77" t="s">
        <v>177</v>
      </c>
      <c r="C233" s="47" t="s">
        <v>25</v>
      </c>
      <c r="D233" s="46">
        <v>25701653</v>
      </c>
      <c r="E233" s="46">
        <v>0</v>
      </c>
      <c r="F233" s="46">
        <v>1457084.73</v>
      </c>
      <c r="G233" s="46">
        <v>24244568.27</v>
      </c>
      <c r="H233" s="46">
        <v>298771</v>
      </c>
      <c r="I233" s="46">
        <f>'ANEXO III'!I233-'ANEXO III'!H233</f>
        <v>1379764.8657586034</v>
      </c>
      <c r="J233" s="46">
        <f>'ANEXO III'!J233-'ANEXO III'!I233</f>
        <v>805135.9878793019</v>
      </c>
      <c r="K233" s="46">
        <f>'ANEXO III'!K233-'ANEXO III'!J233</f>
        <v>1894080.3038292904</v>
      </c>
      <c r="L233" s="46">
        <f>'ANEXO III'!L233-'ANEXO III'!K233</f>
        <v>1894080.303829291</v>
      </c>
      <c r="M233" s="46">
        <f>'ANEXO III'!M233-'ANEXO III'!L233</f>
        <v>1891642.307757862</v>
      </c>
      <c r="N233" s="46">
        <f>'ANEXO III'!N233-'ANEXO III'!M233</f>
        <v>2099614.9560320126</v>
      </c>
      <c r="O233" s="46">
        <f>'ANEXO III'!O233-'ANEXO III'!N233</f>
        <v>2099614.9560320135</v>
      </c>
      <c r="P233" s="46">
        <f>'ANEXO III'!P233-'ANEXO III'!O233</f>
        <v>2099614.9560320135</v>
      </c>
      <c r="Q233" s="46">
        <f>'ANEXO III'!Q233-'ANEXO III'!P233</f>
        <v>3260749.544283204</v>
      </c>
      <c r="R233" s="46">
        <f>'ANEXO III'!R233-'ANEXO III'!Q233</f>
        <v>3260749.544283204</v>
      </c>
      <c r="S233" s="46">
        <f>'ANEXO III'!S233-'ANEXO III'!R233</f>
        <v>3260749.544283204</v>
      </c>
      <c r="T233" s="70">
        <f t="shared" si="4"/>
        <v>0</v>
      </c>
    </row>
    <row r="234" spans="1:20" ht="15">
      <c r="A234" s="76"/>
      <c r="B234" s="77"/>
      <c r="C234" s="47" t="s">
        <v>26</v>
      </c>
      <c r="D234" s="46">
        <v>46471520</v>
      </c>
      <c r="E234" s="46">
        <v>0</v>
      </c>
      <c r="F234" s="46">
        <v>296670.84</v>
      </c>
      <c r="G234" s="46">
        <v>46174849.16</v>
      </c>
      <c r="H234" s="46">
        <v>0</v>
      </c>
      <c r="I234" s="46">
        <f>'ANEXO III'!I234-'ANEXO III'!H234</f>
        <v>3453224.828327407</v>
      </c>
      <c r="J234" s="46">
        <f>'ANEXO III'!J234-'ANEXO III'!I234</f>
        <v>1726612.414163703</v>
      </c>
      <c r="K234" s="46">
        <f>'ANEXO III'!K234-'ANEXO III'!J234</f>
        <v>3563100.1637741895</v>
      </c>
      <c r="L234" s="46">
        <f>'ANEXO III'!L234-'ANEXO III'!K234</f>
        <v>3563100.1637741886</v>
      </c>
      <c r="M234" s="46">
        <f>'ANEXO III'!M234-'ANEXO III'!L234</f>
        <v>3563100.1637741886</v>
      </c>
      <c r="N234" s="46">
        <f>'ANEXO III'!N234-'ANEXO III'!M234</f>
        <v>3955512.076084122</v>
      </c>
      <c r="O234" s="46">
        <f>'ANEXO III'!O234-'ANEXO III'!N234</f>
        <v>3955512.076084122</v>
      </c>
      <c r="P234" s="46">
        <f>'ANEXO III'!P234-'ANEXO III'!O234</f>
        <v>3955512.076084122</v>
      </c>
      <c r="Q234" s="46">
        <f>'ANEXO III'!Q234-'ANEXO III'!P234</f>
        <v>6146391.732644651</v>
      </c>
      <c r="R234" s="46">
        <f>'ANEXO III'!R234-'ANEXO III'!Q234</f>
        <v>6146391.732644655</v>
      </c>
      <c r="S234" s="46">
        <f>'ANEXO III'!S234-'ANEXO III'!R234</f>
        <v>6146391.732644655</v>
      </c>
      <c r="T234" s="70">
        <f t="shared" si="4"/>
        <v>0</v>
      </c>
    </row>
    <row r="235" spans="1:20" ht="15">
      <c r="A235" s="76"/>
      <c r="B235" s="77"/>
      <c r="C235" s="45" t="s">
        <v>27</v>
      </c>
      <c r="D235" s="67">
        <v>72173173</v>
      </c>
      <c r="E235" s="67">
        <v>0</v>
      </c>
      <c r="F235" s="67">
        <v>1753755.57</v>
      </c>
      <c r="G235" s="67">
        <v>70419417.42999999</v>
      </c>
      <c r="H235" s="67">
        <v>298771</v>
      </c>
      <c r="I235" s="67">
        <f>SUM(I233:I234)</f>
        <v>4832989.694086011</v>
      </c>
      <c r="J235" s="67">
        <f>SUM(J233:J234)</f>
        <v>2531748.402043005</v>
      </c>
      <c r="K235" s="67">
        <f>SUM(K233:K234)</f>
        <v>5457180.46760348</v>
      </c>
      <c r="L235" s="67">
        <f>SUM(L233:L234)</f>
        <v>5457180.4676034795</v>
      </c>
      <c r="M235" s="67">
        <f>SUM(M233:M234)</f>
        <v>5454742.4715320505</v>
      </c>
      <c r="N235" s="67">
        <f>SUM(N233:N234)</f>
        <v>6055127.032116135</v>
      </c>
      <c r="O235" s="67">
        <f>SUM(O233:O234)</f>
        <v>6055127.032116136</v>
      </c>
      <c r="P235" s="67">
        <f>SUM(P233:P234)</f>
        <v>6055127.032116136</v>
      </c>
      <c r="Q235" s="67">
        <f>SUM(Q233:Q234)</f>
        <v>9407141.276927855</v>
      </c>
      <c r="R235" s="67">
        <f>SUM(R233:R234)</f>
        <v>9407141.276927859</v>
      </c>
      <c r="S235" s="67">
        <f>SUM(S233:S234)</f>
        <v>9407141.276927859</v>
      </c>
      <c r="T235" s="70">
        <f t="shared" si="4"/>
        <v>0</v>
      </c>
    </row>
    <row r="236" spans="1:20" ht="15">
      <c r="A236" s="76" t="s">
        <v>178</v>
      </c>
      <c r="B236" s="77" t="s">
        <v>179</v>
      </c>
      <c r="C236" s="47" t="s">
        <v>25</v>
      </c>
      <c r="D236" s="46">
        <v>12732424</v>
      </c>
      <c r="E236" s="46">
        <v>9758858</v>
      </c>
      <c r="F236" s="46">
        <v>1397859.99</v>
      </c>
      <c r="G236" s="46">
        <v>1575706.01</v>
      </c>
      <c r="H236" s="46">
        <v>83148</v>
      </c>
      <c r="I236" s="46">
        <f>'ANEXO III'!I236-'ANEXO III'!H236</f>
        <v>309776.05022154626</v>
      </c>
      <c r="J236" s="46">
        <f>'ANEXO III'!J236-'ANEXO III'!I236</f>
        <v>29054.87761077314</v>
      </c>
      <c r="K236" s="46">
        <f>'ANEXO III'!K236-'ANEXO III'!J236</f>
        <v>113627.63835580472</v>
      </c>
      <c r="L236" s="46">
        <f>'ANEXO III'!L236-'ANEXO III'!K236</f>
        <v>113627.63835580472</v>
      </c>
      <c r="M236" s="46">
        <f>'ANEXO III'!M236-'ANEXO III'!L236</f>
        <v>101669.98496294767</v>
      </c>
      <c r="N236" s="46">
        <f>'ANEXO III'!N236-'ANEXO III'!M236</f>
        <v>111111.2236309878</v>
      </c>
      <c r="O236" s="46">
        <f>'ANEXO III'!O236-'ANEXO III'!N236</f>
        <v>111111.2236309878</v>
      </c>
      <c r="P236" s="46">
        <f>'ANEXO III'!P236-'ANEXO III'!O236</f>
        <v>111111.2236309878</v>
      </c>
      <c r="Q236" s="46">
        <f>'ANEXO III'!Q236-'ANEXO III'!P236</f>
        <v>163822.71653338685</v>
      </c>
      <c r="R236" s="46">
        <f>'ANEXO III'!R236-'ANEXO III'!Q236</f>
        <v>163822.71653338685</v>
      </c>
      <c r="S236" s="46">
        <f>'ANEXO III'!S236-'ANEXO III'!R236</f>
        <v>163822.71653338685</v>
      </c>
      <c r="T236" s="70">
        <f t="shared" si="4"/>
        <v>0</v>
      </c>
    </row>
    <row r="237" spans="1:20" ht="15">
      <c r="A237" s="76"/>
      <c r="B237" s="77"/>
      <c r="C237" s="47" t="s">
        <v>26</v>
      </c>
      <c r="D237" s="46">
        <v>4231902</v>
      </c>
      <c r="E237" s="46">
        <v>0</v>
      </c>
      <c r="F237" s="46">
        <v>938828.4199999999</v>
      </c>
      <c r="G237" s="46">
        <v>3293073.58</v>
      </c>
      <c r="H237" s="46">
        <v>0</v>
      </c>
      <c r="I237" s="46">
        <f>'ANEXO III'!I237-'ANEXO III'!H237</f>
        <v>246275.270083958</v>
      </c>
      <c r="J237" s="46">
        <f>'ANEXO III'!J237-'ANEXO III'!I237</f>
        <v>123137.63504197903</v>
      </c>
      <c r="K237" s="46">
        <f>'ANEXO III'!K237-'ANEXO III'!J237</f>
        <v>254111.30140481115</v>
      </c>
      <c r="L237" s="46">
        <f>'ANEXO III'!L237-'ANEXO III'!K237</f>
        <v>254111.3014048112</v>
      </c>
      <c r="M237" s="46">
        <f>'ANEXO III'!M237-'ANEXO III'!L237</f>
        <v>254111.3014048112</v>
      </c>
      <c r="N237" s="46">
        <f>'ANEXO III'!N237-'ANEXO III'!M237</f>
        <v>282097.1275507156</v>
      </c>
      <c r="O237" s="46">
        <f>'ANEXO III'!O237-'ANEXO III'!N237</f>
        <v>282097.1275507156</v>
      </c>
      <c r="P237" s="46">
        <f>'ANEXO III'!P237-'ANEXO III'!O237</f>
        <v>282097.1275507156</v>
      </c>
      <c r="Q237" s="46">
        <f>'ANEXO III'!Q237-'ANEXO III'!P237</f>
        <v>438345.1293358279</v>
      </c>
      <c r="R237" s="46">
        <f>'ANEXO III'!R237-'ANEXO III'!Q237</f>
        <v>438345.12933582766</v>
      </c>
      <c r="S237" s="46">
        <f>'ANEXO III'!S237-'ANEXO III'!R237</f>
        <v>438345.12933582766</v>
      </c>
      <c r="T237" s="70">
        <f t="shared" si="4"/>
        <v>0</v>
      </c>
    </row>
    <row r="238" spans="1:20" ht="15">
      <c r="A238" s="76"/>
      <c r="B238" s="77"/>
      <c r="C238" s="45" t="s">
        <v>27</v>
      </c>
      <c r="D238" s="67">
        <v>16964326</v>
      </c>
      <c r="E238" s="67">
        <v>9758858</v>
      </c>
      <c r="F238" s="67">
        <v>2336688.41</v>
      </c>
      <c r="G238" s="67">
        <v>4868779.59</v>
      </c>
      <c r="H238" s="67">
        <v>83148</v>
      </c>
      <c r="I238" s="67">
        <f>SUM(I236:I237)</f>
        <v>556051.3203055043</v>
      </c>
      <c r="J238" s="67">
        <f>SUM(J236:J237)</f>
        <v>152192.51265275216</v>
      </c>
      <c r="K238" s="67">
        <f>SUM(K236:K237)</f>
        <v>367738.9397606159</v>
      </c>
      <c r="L238" s="67">
        <f>SUM(L236:L237)</f>
        <v>367738.93976061593</v>
      </c>
      <c r="M238" s="67">
        <f>SUM(M236:M237)</f>
        <v>355781.2863677589</v>
      </c>
      <c r="N238" s="67">
        <f>SUM(N236:N237)</f>
        <v>393208.3511817034</v>
      </c>
      <c r="O238" s="67">
        <f>SUM(O236:O237)</f>
        <v>393208.3511817034</v>
      </c>
      <c r="P238" s="67">
        <f>SUM(P236:P237)</f>
        <v>393208.3511817034</v>
      </c>
      <c r="Q238" s="67">
        <f>SUM(Q236:Q237)</f>
        <v>602167.8458692147</v>
      </c>
      <c r="R238" s="67">
        <f>SUM(R236:R237)</f>
        <v>602167.8458692145</v>
      </c>
      <c r="S238" s="67">
        <f>SUM(S236:S237)</f>
        <v>602167.8458692145</v>
      </c>
      <c r="T238" s="70">
        <f t="shared" si="4"/>
        <v>0</v>
      </c>
    </row>
    <row r="239" spans="1:20" ht="15">
      <c r="A239" s="76" t="s">
        <v>180</v>
      </c>
      <c r="B239" s="77" t="s">
        <v>181</v>
      </c>
      <c r="C239" s="47" t="s">
        <v>25</v>
      </c>
      <c r="D239" s="46">
        <v>3524858</v>
      </c>
      <c r="E239" s="46">
        <v>0</v>
      </c>
      <c r="F239" s="46">
        <v>198337.98</v>
      </c>
      <c r="G239" s="46">
        <v>3326520.02</v>
      </c>
      <c r="H239" s="46">
        <v>12366</v>
      </c>
      <c r="I239" s="46">
        <f>'ANEXO III'!I239-'ANEXO III'!H239</f>
        <v>46783.61716109285</v>
      </c>
      <c r="J239" s="46">
        <f>'ANEXO III'!J239-'ANEXO III'!I239</f>
        <v>28716.70358054642</v>
      </c>
      <c r="K239" s="46">
        <f>'ANEXO III'!K239-'ANEXO III'!J239</f>
        <v>281557.49873941287</v>
      </c>
      <c r="L239" s="46">
        <f>'ANEXO III'!L239-'ANEXO III'!K239</f>
        <v>281557.49873941287</v>
      </c>
      <c r="M239" s="46">
        <f>'ANEXO III'!M239-'ANEXO III'!L239</f>
        <v>281496.2055251271</v>
      </c>
      <c r="N239" s="46">
        <f>'ANEXO III'!N239-'ANEXO III'!M239</f>
        <v>312488.98980259534</v>
      </c>
      <c r="O239" s="46">
        <f>'ANEXO III'!O239-'ANEXO III'!N239</f>
        <v>312488.98980259546</v>
      </c>
      <c r="P239" s="46">
        <f>'ANEXO III'!P239-'ANEXO III'!O239</f>
        <v>312488.98980259546</v>
      </c>
      <c r="Q239" s="46">
        <f>'ANEXO III'!Q239-'ANEXO III'!P239</f>
        <v>485525.1756155407</v>
      </c>
      <c r="R239" s="46">
        <f>'ANEXO III'!R239-'ANEXO III'!Q239</f>
        <v>485525.1756155407</v>
      </c>
      <c r="S239" s="46">
        <f>'ANEXO III'!S239-'ANEXO III'!R239</f>
        <v>485525.1756155407</v>
      </c>
      <c r="T239" s="70">
        <f t="shared" si="4"/>
        <v>0</v>
      </c>
    </row>
    <row r="240" spans="1:20" ht="15">
      <c r="A240" s="76"/>
      <c r="B240" s="77"/>
      <c r="C240" s="47" t="s">
        <v>26</v>
      </c>
      <c r="D240" s="46">
        <v>0</v>
      </c>
      <c r="E240" s="46">
        <v>0</v>
      </c>
      <c r="F240" s="46">
        <v>0</v>
      </c>
      <c r="G240" s="46">
        <v>0</v>
      </c>
      <c r="H240" s="46">
        <v>0</v>
      </c>
      <c r="I240" s="46">
        <f>'ANEXO III'!I240-'ANEXO III'!H240</f>
        <v>0</v>
      </c>
      <c r="J240" s="46">
        <f>'ANEXO III'!J240-'ANEXO III'!I240</f>
        <v>0</v>
      </c>
      <c r="K240" s="46">
        <f>'ANEXO III'!K240-'ANEXO III'!J240</f>
        <v>0</v>
      </c>
      <c r="L240" s="46">
        <f>'ANEXO III'!L240-'ANEXO III'!K240</f>
        <v>0</v>
      </c>
      <c r="M240" s="46">
        <f>'ANEXO III'!M240-'ANEXO III'!L240</f>
        <v>0</v>
      </c>
      <c r="N240" s="46">
        <f>'ANEXO III'!N240-'ANEXO III'!M240</f>
        <v>0</v>
      </c>
      <c r="O240" s="46">
        <f>'ANEXO III'!O240-'ANEXO III'!N240</f>
        <v>0</v>
      </c>
      <c r="P240" s="46">
        <f>'ANEXO III'!P240-'ANEXO III'!O240</f>
        <v>0</v>
      </c>
      <c r="Q240" s="46">
        <f>'ANEXO III'!Q240-'ANEXO III'!P240</f>
        <v>0</v>
      </c>
      <c r="R240" s="46">
        <f>'ANEXO III'!R240-'ANEXO III'!Q240</f>
        <v>0</v>
      </c>
      <c r="S240" s="46">
        <f>'ANEXO III'!S240-'ANEXO III'!R240</f>
        <v>0</v>
      </c>
      <c r="T240" s="70">
        <f t="shared" si="4"/>
        <v>0</v>
      </c>
    </row>
    <row r="241" spans="1:20" ht="15">
      <c r="A241" s="76"/>
      <c r="B241" s="77"/>
      <c r="C241" s="45" t="s">
        <v>27</v>
      </c>
      <c r="D241" s="67">
        <v>3524858</v>
      </c>
      <c r="E241" s="67">
        <v>0</v>
      </c>
      <c r="F241" s="67">
        <v>198337.98</v>
      </c>
      <c r="G241" s="67">
        <v>3326520.02</v>
      </c>
      <c r="H241" s="67">
        <v>12366</v>
      </c>
      <c r="I241" s="67">
        <f>SUM(I239:I240)</f>
        <v>46783.61716109285</v>
      </c>
      <c r="J241" s="67">
        <f>SUM(J239:J240)</f>
        <v>28716.70358054642</v>
      </c>
      <c r="K241" s="67">
        <f>SUM(K239:K240)</f>
        <v>281557.49873941287</v>
      </c>
      <c r="L241" s="67">
        <f>SUM(L239:L240)</f>
        <v>281557.49873941287</v>
      </c>
      <c r="M241" s="67">
        <f>SUM(M239:M240)</f>
        <v>281496.2055251271</v>
      </c>
      <c r="N241" s="67">
        <f>SUM(N239:N240)</f>
        <v>312488.98980259534</v>
      </c>
      <c r="O241" s="67">
        <f>SUM(O239:O240)</f>
        <v>312488.98980259546</v>
      </c>
      <c r="P241" s="67">
        <f>SUM(P239:P240)</f>
        <v>312488.98980259546</v>
      </c>
      <c r="Q241" s="67">
        <f>SUM(Q239:Q240)</f>
        <v>485525.1756155407</v>
      </c>
      <c r="R241" s="67">
        <f>SUM(R239:R240)</f>
        <v>485525.1756155407</v>
      </c>
      <c r="S241" s="67">
        <f>SUM(S239:S240)</f>
        <v>485525.1756155407</v>
      </c>
      <c r="T241" s="70">
        <f t="shared" si="4"/>
        <v>0</v>
      </c>
    </row>
    <row r="242" spans="1:20" ht="15">
      <c r="A242" s="76" t="s">
        <v>182</v>
      </c>
      <c r="B242" s="77" t="s">
        <v>183</v>
      </c>
      <c r="C242" s="47" t="s">
        <v>25</v>
      </c>
      <c r="D242" s="46">
        <v>6964868</v>
      </c>
      <c r="E242" s="46">
        <v>500000</v>
      </c>
      <c r="F242" s="46">
        <v>0</v>
      </c>
      <c r="G242" s="46">
        <v>6464868</v>
      </c>
      <c r="H242" s="46">
        <v>16184</v>
      </c>
      <c r="I242" s="46">
        <f>'ANEXO III'!I242-'ANEXO III'!H242</f>
        <v>467296.5764519654</v>
      </c>
      <c r="J242" s="46">
        <f>'ANEXO III'!J242-'ANEXO III'!I242</f>
        <v>-117870.46177401737</v>
      </c>
      <c r="K242" s="46">
        <f>'ANEXO III'!K242-'ANEXO III'!J242</f>
        <v>558799.1743390735</v>
      </c>
      <c r="L242" s="46">
        <f>'ANEXO III'!L242-'ANEXO III'!K242</f>
        <v>558799.1743390735</v>
      </c>
      <c r="M242" s="46">
        <f>'ANEXO III'!M242-'ANEXO III'!L242</f>
        <v>533112.6921962164</v>
      </c>
      <c r="N242" s="46">
        <f>'ANEXO III'!N242-'ANEXO III'!M242</f>
        <v>588053.6667930302</v>
      </c>
      <c r="O242" s="46">
        <f>'ANEXO III'!O242-'ANEXO III'!N242</f>
        <v>588053.6667930307</v>
      </c>
      <c r="P242" s="46">
        <f>'ANEXO III'!P242-'ANEXO III'!O242</f>
        <v>588053.6667930307</v>
      </c>
      <c r="Q242" s="46">
        <f>'ANEXO III'!Q242-'ANEXO III'!P242</f>
        <v>894795.2813561996</v>
      </c>
      <c r="R242" s="46">
        <f>'ANEXO III'!R242-'ANEXO III'!Q242</f>
        <v>894795.2813561996</v>
      </c>
      <c r="S242" s="46">
        <f>'ANEXO III'!S242-'ANEXO III'!R242</f>
        <v>894795.2813561996</v>
      </c>
      <c r="T242" s="70">
        <f t="shared" si="4"/>
        <v>0</v>
      </c>
    </row>
    <row r="243" spans="1:20" ht="15">
      <c r="A243" s="76"/>
      <c r="B243" s="77"/>
      <c r="C243" s="47" t="s">
        <v>26</v>
      </c>
      <c r="D243" s="46">
        <v>98592455.5</v>
      </c>
      <c r="E243" s="46">
        <v>0</v>
      </c>
      <c r="F243" s="46">
        <v>0</v>
      </c>
      <c r="G243" s="46">
        <v>98592455.5</v>
      </c>
      <c r="H243" s="46">
        <v>0</v>
      </c>
      <c r="I243" s="46">
        <f>'ANEXO III'!I243-'ANEXO III'!H243</f>
        <v>7373319.489114819</v>
      </c>
      <c r="J243" s="46">
        <f>'ANEXO III'!J243-'ANEXO III'!I243</f>
        <v>3686659.7445574105</v>
      </c>
      <c r="K243" s="46">
        <f>'ANEXO III'!K243-'ANEXO III'!J243</f>
        <v>7607925.1092230175</v>
      </c>
      <c r="L243" s="46">
        <f>'ANEXO III'!L243-'ANEXO III'!K243</f>
        <v>7607925.109223019</v>
      </c>
      <c r="M243" s="46">
        <f>'ANEXO III'!M243-'ANEXO III'!L243</f>
        <v>7607925.109223019</v>
      </c>
      <c r="N243" s="46">
        <f>'ANEXO III'!N243-'ANEXO III'!M243</f>
        <v>8445802.323895156</v>
      </c>
      <c r="O243" s="46">
        <f>'ANEXO III'!O243-'ANEXO III'!N243</f>
        <v>8445802.323895156</v>
      </c>
      <c r="P243" s="46">
        <f>'ANEXO III'!P243-'ANEXO III'!O243</f>
        <v>8445802.323895156</v>
      </c>
      <c r="Q243" s="46">
        <f>'ANEXO III'!Q243-'ANEXO III'!P243</f>
        <v>13123764.655657753</v>
      </c>
      <c r="R243" s="46">
        <f>'ANEXO III'!R243-'ANEXO III'!Q243</f>
        <v>13123764.655657753</v>
      </c>
      <c r="S243" s="46">
        <f>'ANEXO III'!S243-'ANEXO III'!R243</f>
        <v>13123764.655657753</v>
      </c>
      <c r="T243" s="70">
        <f t="shared" si="4"/>
        <v>0</v>
      </c>
    </row>
    <row r="244" spans="1:20" ht="15">
      <c r="A244" s="76"/>
      <c r="B244" s="77"/>
      <c r="C244" s="45" t="s">
        <v>27</v>
      </c>
      <c r="D244" s="67">
        <v>105557323.5</v>
      </c>
      <c r="E244" s="67">
        <v>500000</v>
      </c>
      <c r="F244" s="67">
        <v>0</v>
      </c>
      <c r="G244" s="67">
        <v>105057323.5</v>
      </c>
      <c r="H244" s="67">
        <v>16184</v>
      </c>
      <c r="I244" s="67">
        <f>SUM(I242:I243)</f>
        <v>7840616.065566785</v>
      </c>
      <c r="J244" s="67">
        <f>SUM(J242:J243)</f>
        <v>3568789.2827833933</v>
      </c>
      <c r="K244" s="67">
        <f>SUM(K242:K243)</f>
        <v>8166724.283562091</v>
      </c>
      <c r="L244" s="67">
        <f>SUM(L242:L243)</f>
        <v>8166724.283562093</v>
      </c>
      <c r="M244" s="67">
        <f>SUM(M242:M243)</f>
        <v>8141037.801419236</v>
      </c>
      <c r="N244" s="67">
        <f>SUM(N242:N243)</f>
        <v>9033855.990688186</v>
      </c>
      <c r="O244" s="67">
        <f>SUM(O242:O243)</f>
        <v>9033855.990688186</v>
      </c>
      <c r="P244" s="67">
        <f>SUM(P242:P243)</f>
        <v>9033855.990688186</v>
      </c>
      <c r="Q244" s="67">
        <f>SUM(Q242:Q243)</f>
        <v>14018559.937013954</v>
      </c>
      <c r="R244" s="67">
        <f>SUM(R242:R243)</f>
        <v>14018559.937013954</v>
      </c>
      <c r="S244" s="67">
        <f>SUM(S242:S243)</f>
        <v>14018559.937013954</v>
      </c>
      <c r="T244" s="70">
        <f t="shared" si="4"/>
        <v>0</v>
      </c>
    </row>
    <row r="245" spans="1:20" ht="15">
      <c r="A245" s="76" t="s">
        <v>184</v>
      </c>
      <c r="B245" s="77" t="s">
        <v>185</v>
      </c>
      <c r="C245" s="47" t="s">
        <v>25</v>
      </c>
      <c r="D245" s="46">
        <v>2539448</v>
      </c>
      <c r="E245" s="46">
        <v>600000</v>
      </c>
      <c r="F245" s="46">
        <v>28834.34</v>
      </c>
      <c r="G245" s="46">
        <v>1910613.66</v>
      </c>
      <c r="H245" s="46">
        <v>47798</v>
      </c>
      <c r="I245" s="46">
        <f>'ANEXO III'!I245-'ANEXO III'!H245</f>
        <v>279285.1509090909</v>
      </c>
      <c r="J245" s="46">
        <f>'ANEXO III'!J245-'ANEXO III'!I245</f>
        <v>-4427.736590909073</v>
      </c>
      <c r="K245" s="46">
        <f>'ANEXO III'!K245-'ANEXO III'!J245</f>
        <v>185483.18215909088</v>
      </c>
      <c r="L245" s="46">
        <f>'ANEXO III'!L245-'ANEXO III'!K245</f>
        <v>185483.18215909088</v>
      </c>
      <c r="M245" s="46">
        <f>'ANEXO III'!M245-'ANEXO III'!L245</f>
        <v>173855.98305194802</v>
      </c>
      <c r="N245" s="46">
        <f>'ANEXO III'!N245-'ANEXO III'!M245</f>
        <v>173855.98305194802</v>
      </c>
      <c r="O245" s="46">
        <f>'ANEXO III'!O245-'ANEXO III'!N245</f>
        <v>173855.98305194802</v>
      </c>
      <c r="P245" s="46">
        <f>'ANEXO III'!P245-'ANEXO III'!O245</f>
        <v>173855.98305194802</v>
      </c>
      <c r="Q245" s="46">
        <f>'ANEXO III'!Q245-'ANEXO III'!P245</f>
        <v>173855.98305194802</v>
      </c>
      <c r="R245" s="46">
        <f>'ANEXO III'!R245-'ANEXO III'!Q245</f>
        <v>173855.98305194802</v>
      </c>
      <c r="S245" s="46">
        <f>'ANEXO III'!S245-'ANEXO III'!R245</f>
        <v>173855.98305194802</v>
      </c>
      <c r="T245" s="70">
        <f t="shared" si="4"/>
        <v>0</v>
      </c>
    </row>
    <row r="246" spans="1:20" ht="15">
      <c r="A246" s="76"/>
      <c r="B246" s="77"/>
      <c r="C246" s="47" t="s">
        <v>26</v>
      </c>
      <c r="D246" s="46">
        <v>238332.03</v>
      </c>
      <c r="E246" s="46">
        <v>0</v>
      </c>
      <c r="F246" s="46">
        <v>12956.91</v>
      </c>
      <c r="G246" s="46">
        <v>225375.12</v>
      </c>
      <c r="H246" s="46">
        <v>0</v>
      </c>
      <c r="I246" s="46">
        <f>'ANEXO III'!I246-'ANEXO III'!H246</f>
        <v>23902.09909090909</v>
      </c>
      <c r="J246" s="46">
        <f>'ANEXO III'!J246-'ANEXO III'!I246</f>
        <v>11314.09909090909</v>
      </c>
      <c r="K246" s="46">
        <f>'ANEXO III'!K246-'ANEXO III'!J246</f>
        <v>18991.517777670917</v>
      </c>
      <c r="L246" s="46">
        <f>'ANEXO III'!L246-'ANEXO III'!K246</f>
        <v>18991.517777670917</v>
      </c>
      <c r="M246" s="46">
        <f>'ANEXO III'!M246-'ANEXO III'!L246</f>
        <v>18991.517777670917</v>
      </c>
      <c r="N246" s="46">
        <f>'ANEXO III'!N246-'ANEXO III'!M246</f>
        <v>19837.04847004557</v>
      </c>
      <c r="O246" s="46">
        <f>'ANEXO III'!O246-'ANEXO III'!N246</f>
        <v>19837.048470045556</v>
      </c>
      <c r="P246" s="46">
        <f>'ANEXO III'!P246-'ANEXO III'!O246</f>
        <v>19837.048470045556</v>
      </c>
      <c r="Q246" s="46">
        <f>'ANEXO III'!Q246-'ANEXO III'!P246</f>
        <v>24557.741025010793</v>
      </c>
      <c r="R246" s="46">
        <f>'ANEXO III'!R246-'ANEXO III'!Q246</f>
        <v>24557.741025010793</v>
      </c>
      <c r="S246" s="46">
        <f>'ANEXO III'!S246-'ANEXO III'!R246</f>
        <v>24557.741025010793</v>
      </c>
      <c r="T246" s="70">
        <f t="shared" si="4"/>
        <v>0</v>
      </c>
    </row>
    <row r="247" spans="1:20" ht="15">
      <c r="A247" s="76"/>
      <c r="B247" s="77"/>
      <c r="C247" s="45" t="s">
        <v>27</v>
      </c>
      <c r="D247" s="67">
        <v>2777780.03</v>
      </c>
      <c r="E247" s="67">
        <v>600000</v>
      </c>
      <c r="F247" s="67">
        <v>41791.25</v>
      </c>
      <c r="G247" s="67">
        <v>2135988.78</v>
      </c>
      <c r="H247" s="67">
        <v>47798</v>
      </c>
      <c r="I247" s="67">
        <f>SUM(I245:I246)</f>
        <v>303187.25</v>
      </c>
      <c r="J247" s="67">
        <f>SUM(J245:J246)</f>
        <v>6886.3625000000175</v>
      </c>
      <c r="K247" s="67">
        <f>SUM(K245:K246)</f>
        <v>204474.6999367618</v>
      </c>
      <c r="L247" s="67">
        <f>SUM(L245:L246)</f>
        <v>204474.6999367618</v>
      </c>
      <c r="M247" s="67">
        <f>SUM(M245:M246)</f>
        <v>192847.50082961895</v>
      </c>
      <c r="N247" s="67">
        <f>SUM(N245:N246)</f>
        <v>193693.03152199357</v>
      </c>
      <c r="O247" s="67">
        <f>SUM(O245:O246)</f>
        <v>193693.03152199357</v>
      </c>
      <c r="P247" s="67">
        <f>SUM(P245:P246)</f>
        <v>193693.03152199357</v>
      </c>
      <c r="Q247" s="67">
        <f>SUM(Q245:Q246)</f>
        <v>198413.7240769588</v>
      </c>
      <c r="R247" s="67">
        <f>SUM(R245:R246)</f>
        <v>198413.7240769588</v>
      </c>
      <c r="S247" s="67">
        <f>SUM(S245:S246)</f>
        <v>198413.7240769588</v>
      </c>
      <c r="T247" s="70">
        <f t="shared" si="4"/>
        <v>0</v>
      </c>
    </row>
    <row r="248" spans="1:20" ht="15">
      <c r="A248" s="76" t="s">
        <v>186</v>
      </c>
      <c r="B248" s="77" t="s">
        <v>187</v>
      </c>
      <c r="C248" s="47" t="s">
        <v>25</v>
      </c>
      <c r="D248" s="46">
        <v>718094</v>
      </c>
      <c r="E248" s="46">
        <v>0</v>
      </c>
      <c r="F248" s="46">
        <v>0</v>
      </c>
      <c r="G248" s="46">
        <v>718094</v>
      </c>
      <c r="H248" s="46">
        <v>8976</v>
      </c>
      <c r="I248" s="46">
        <f>'ANEXO III'!I248-'ANEXO III'!H248</f>
        <v>44727.26216508947</v>
      </c>
      <c r="J248" s="46">
        <f>'ANEXO III'!J248-'ANEXO III'!I248</f>
        <v>-10311.618917455271</v>
      </c>
      <c r="K248" s="46">
        <f>'ANEXO III'!K248-'ANEXO III'!J248</f>
        <v>61605.877324887784</v>
      </c>
      <c r="L248" s="46">
        <f>'ANEXO III'!L248-'ANEXO III'!K248</f>
        <v>61605.877324887784</v>
      </c>
      <c r="M248" s="46">
        <f>'ANEXO III'!M248-'ANEXO III'!L248</f>
        <v>58951.359467744915</v>
      </c>
      <c r="N248" s="46">
        <f>'ANEXO III'!N248-'ANEXO III'!M248</f>
        <v>65054.00289559597</v>
      </c>
      <c r="O248" s="46">
        <f>'ANEXO III'!O248-'ANEXO III'!N248</f>
        <v>65054.00289559597</v>
      </c>
      <c r="P248" s="46">
        <f>'ANEXO III'!P248-'ANEXO III'!O248</f>
        <v>65054.00289559597</v>
      </c>
      <c r="Q248" s="46">
        <f>'ANEXO III'!Q248-'ANEXO III'!P248</f>
        <v>99125.7446493525</v>
      </c>
      <c r="R248" s="46">
        <f>'ANEXO III'!R248-'ANEXO III'!Q248</f>
        <v>99125.7446493525</v>
      </c>
      <c r="S248" s="46">
        <f>'ANEXO III'!S248-'ANEXO III'!R248</f>
        <v>99125.7446493525</v>
      </c>
      <c r="T248" s="70">
        <f t="shared" si="4"/>
        <v>0</v>
      </c>
    </row>
    <row r="249" spans="1:20" ht="15">
      <c r="A249" s="76"/>
      <c r="B249" s="77"/>
      <c r="C249" s="47" t="s">
        <v>26</v>
      </c>
      <c r="D249" s="46">
        <v>3600</v>
      </c>
      <c r="E249" s="46">
        <v>0</v>
      </c>
      <c r="F249" s="46">
        <v>0</v>
      </c>
      <c r="G249" s="46">
        <v>3600</v>
      </c>
      <c r="H249" s="46">
        <v>0</v>
      </c>
      <c r="I249" s="46">
        <f>'ANEXO III'!I249-'ANEXO III'!H249</f>
        <v>269.22901986971357</v>
      </c>
      <c r="J249" s="46">
        <f>'ANEXO III'!J249-'ANEXO III'!I249</f>
        <v>134.61450993485676</v>
      </c>
      <c r="K249" s="46">
        <f>'ANEXO III'!K249-'ANEXO III'!J249</f>
        <v>277.7953977746591</v>
      </c>
      <c r="L249" s="46">
        <f>'ANEXO III'!L249-'ANEXO III'!K249</f>
        <v>277.795397774659</v>
      </c>
      <c r="M249" s="46">
        <f>'ANEXO III'!M249-'ANEXO III'!L249</f>
        <v>277.795397774659</v>
      </c>
      <c r="N249" s="46">
        <f>'ANEXO III'!N249-'ANEXO III'!M249</f>
        <v>308.38960457803546</v>
      </c>
      <c r="O249" s="46">
        <f>'ANEXO III'!O249-'ANEXO III'!N249</f>
        <v>308.38960457803546</v>
      </c>
      <c r="P249" s="46">
        <f>'ANEXO III'!P249-'ANEXO III'!O249</f>
        <v>308.3896045780357</v>
      </c>
      <c r="Q249" s="46">
        <f>'ANEXO III'!Q249-'ANEXO III'!P249</f>
        <v>479.20048771244865</v>
      </c>
      <c r="R249" s="46">
        <f>'ANEXO III'!R249-'ANEXO III'!Q249</f>
        <v>479.20048771244865</v>
      </c>
      <c r="S249" s="46">
        <f>'ANEXO III'!S249-'ANEXO III'!R249</f>
        <v>479.20048771244865</v>
      </c>
      <c r="T249" s="70">
        <f t="shared" si="4"/>
        <v>0</v>
      </c>
    </row>
    <row r="250" spans="1:20" ht="15">
      <c r="A250" s="76"/>
      <c r="B250" s="77"/>
      <c r="C250" s="45" t="s">
        <v>27</v>
      </c>
      <c r="D250" s="67">
        <v>721694</v>
      </c>
      <c r="E250" s="67">
        <v>0</v>
      </c>
      <c r="F250" s="67">
        <v>0</v>
      </c>
      <c r="G250" s="67">
        <v>721694</v>
      </c>
      <c r="H250" s="67">
        <v>8976</v>
      </c>
      <c r="I250" s="67">
        <f>SUM(I248:I249)</f>
        <v>44996.49118495919</v>
      </c>
      <c r="J250" s="67">
        <f>SUM(J248:J249)</f>
        <v>-10177.004407520415</v>
      </c>
      <c r="K250" s="67">
        <f>SUM(K248:K249)</f>
        <v>61883.67272266244</v>
      </c>
      <c r="L250" s="67">
        <f>SUM(L248:L249)</f>
        <v>61883.67272266244</v>
      </c>
      <c r="M250" s="67">
        <f>SUM(M248:M249)</f>
        <v>59229.15486551957</v>
      </c>
      <c r="N250" s="67">
        <f>SUM(N248:N249)</f>
        <v>65362.392500174006</v>
      </c>
      <c r="O250" s="67">
        <f>SUM(O248:O249)</f>
        <v>65362.392500174006</v>
      </c>
      <c r="P250" s="67">
        <f>SUM(P248:P249)</f>
        <v>65362.392500174006</v>
      </c>
      <c r="Q250" s="67">
        <f>SUM(Q248:Q249)</f>
        <v>99604.94513706495</v>
      </c>
      <c r="R250" s="67">
        <f>SUM(R248:R249)</f>
        <v>99604.94513706495</v>
      </c>
      <c r="S250" s="67">
        <f>SUM(S248:S249)</f>
        <v>99604.94513706495</v>
      </c>
      <c r="T250" s="70">
        <f t="shared" si="4"/>
        <v>0</v>
      </c>
    </row>
    <row r="251" spans="1:20" ht="15">
      <c r="A251" s="76" t="s">
        <v>188</v>
      </c>
      <c r="B251" s="77" t="s">
        <v>189</v>
      </c>
      <c r="C251" s="47" t="s">
        <v>25</v>
      </c>
      <c r="D251" s="46">
        <v>741861</v>
      </c>
      <c r="E251" s="46">
        <v>0</v>
      </c>
      <c r="F251" s="46">
        <v>20572.52</v>
      </c>
      <c r="G251" s="46">
        <v>721288.48</v>
      </c>
      <c r="H251" s="46">
        <v>7023</v>
      </c>
      <c r="I251" s="46">
        <f>'ANEXO III'!I251-'ANEXO III'!H251</f>
        <v>48569.82772727273</v>
      </c>
      <c r="J251" s="46">
        <f>'ANEXO III'!J251-'ANEXO III'!I251</f>
        <v>27129.832727272733</v>
      </c>
      <c r="K251" s="46">
        <f>'ANEXO III'!K251-'ANEXO III'!J251</f>
        <v>67787.6360978368</v>
      </c>
      <c r="L251" s="46">
        <f>'ANEXO III'!L251-'ANEXO III'!K251</f>
        <v>67787.6360978368</v>
      </c>
      <c r="M251" s="46">
        <f>'ANEXO III'!M251-'ANEXO III'!L251</f>
        <v>66256.22663355106</v>
      </c>
      <c r="N251" s="46">
        <f>'ANEXO III'!N251-'ANEXO III'!M251</f>
        <v>67979.22025916388</v>
      </c>
      <c r="O251" s="46">
        <f>'ANEXO III'!O251-'ANEXO III'!N251</f>
        <v>67979.22025916388</v>
      </c>
      <c r="P251" s="46">
        <f>'ANEXO III'!P251-'ANEXO III'!O251</f>
        <v>67979.22025916388</v>
      </c>
      <c r="Q251" s="46">
        <f>'ANEXO III'!Q251-'ANEXO III'!P251</f>
        <v>77598.88664624607</v>
      </c>
      <c r="R251" s="46">
        <f>'ANEXO III'!R251-'ANEXO III'!Q251</f>
        <v>77598.88664624607</v>
      </c>
      <c r="S251" s="46">
        <f>'ANEXO III'!S251-'ANEXO III'!R251</f>
        <v>77598.88664624607</v>
      </c>
      <c r="T251" s="70">
        <f t="shared" si="4"/>
        <v>0</v>
      </c>
    </row>
    <row r="252" spans="1:20" ht="15">
      <c r="A252" s="76"/>
      <c r="B252" s="77"/>
      <c r="C252" s="47" t="s">
        <v>26</v>
      </c>
      <c r="D252" s="46">
        <v>502146.59</v>
      </c>
      <c r="E252" s="46">
        <v>0</v>
      </c>
      <c r="F252" s="46">
        <v>0</v>
      </c>
      <c r="G252" s="46">
        <v>502146.59</v>
      </c>
      <c r="H252" s="46">
        <v>0</v>
      </c>
      <c r="I252" s="46">
        <f>'ANEXO III'!I252-'ANEXO III'!H252</f>
        <v>38076.95483214081</v>
      </c>
      <c r="J252" s="46">
        <f>'ANEXO III'!J252-'ANEXO III'!I252</f>
        <v>464069.4774160704</v>
      </c>
      <c r="K252" s="46">
        <f>'ANEXO III'!K252-'ANEXO III'!J252</f>
        <v>0.08611049508908764</v>
      </c>
      <c r="L252" s="46">
        <f>'ANEXO III'!L252-'ANEXO III'!K252</f>
        <v>0.08611049508908764</v>
      </c>
      <c r="M252" s="46">
        <f>'ANEXO III'!M252-'ANEXO III'!L252</f>
        <v>0.08611049508908764</v>
      </c>
      <c r="N252" s="46">
        <f>'ANEXO III'!N252-'ANEXO III'!M252</f>
        <v>0.0074883028864860535</v>
      </c>
      <c r="O252" s="46">
        <f>'ANEXO III'!O252-'ANEXO III'!N252</f>
        <v>0.0074883028864860535</v>
      </c>
      <c r="P252" s="46">
        <f>'ANEXO III'!P252-'ANEXO III'!O252</f>
        <v>0.0074883028864860535</v>
      </c>
      <c r="Q252" s="46">
        <f>'ANEXO III'!Q252-'ANEXO III'!P252</f>
        <v>0.005651798332110047</v>
      </c>
      <c r="R252" s="46">
        <f>'ANEXO III'!R252-'ANEXO III'!Q252</f>
        <v>0.005651798332110047</v>
      </c>
      <c r="S252" s="46">
        <f>'ANEXO III'!S252-'ANEXO III'!R252</f>
        <v>0.005651798332110047</v>
      </c>
      <c r="T252" s="70">
        <f t="shared" si="4"/>
        <v>0.14000000013038516</v>
      </c>
    </row>
    <row r="253" spans="1:20" ht="15">
      <c r="A253" s="76"/>
      <c r="B253" s="77"/>
      <c r="C253" s="45" t="s">
        <v>27</v>
      </c>
      <c r="D253" s="67">
        <v>1244007.59</v>
      </c>
      <c r="E253" s="67">
        <v>0</v>
      </c>
      <c r="F253" s="67">
        <v>20572.52</v>
      </c>
      <c r="G253" s="67">
        <v>1223435.07</v>
      </c>
      <c r="H253" s="67">
        <v>7023</v>
      </c>
      <c r="I253" s="67">
        <f>SUM(I251:I252)</f>
        <v>86646.78255941354</v>
      </c>
      <c r="J253" s="67">
        <f>SUM(J251:J252)</f>
        <v>491199.3101433432</v>
      </c>
      <c r="K253" s="67">
        <f>SUM(K251:K252)</f>
        <v>67787.72220833189</v>
      </c>
      <c r="L253" s="67">
        <f>SUM(L251:L252)</f>
        <v>67787.72220833189</v>
      </c>
      <c r="M253" s="67">
        <f>SUM(M251:M252)</f>
        <v>66256.31274404615</v>
      </c>
      <c r="N253" s="67">
        <f>SUM(N251:N252)</f>
        <v>67979.22774746676</v>
      </c>
      <c r="O253" s="67">
        <f>SUM(O251:O252)</f>
        <v>67979.22774746676</v>
      </c>
      <c r="P253" s="67">
        <f>SUM(P251:P252)</f>
        <v>67979.22774746676</v>
      </c>
      <c r="Q253" s="67">
        <f>SUM(Q251:Q252)</f>
        <v>77598.8922980444</v>
      </c>
      <c r="R253" s="67">
        <f>SUM(R251:R252)</f>
        <v>77598.8922980444</v>
      </c>
      <c r="S253" s="67">
        <f>SUM(S251:S252)</f>
        <v>77598.8922980444</v>
      </c>
      <c r="T253" s="70">
        <f t="shared" si="4"/>
        <v>0.1400000003632158</v>
      </c>
    </row>
    <row r="254" spans="1:20" ht="15">
      <c r="A254" s="76" t="s">
        <v>190</v>
      </c>
      <c r="B254" s="77" t="s">
        <v>191</v>
      </c>
      <c r="C254" s="47" t="s">
        <v>25</v>
      </c>
      <c r="D254" s="46">
        <v>558000</v>
      </c>
      <c r="E254" s="46">
        <v>0</v>
      </c>
      <c r="F254" s="46">
        <v>4439.29</v>
      </c>
      <c r="G254" s="46">
        <v>553560.71</v>
      </c>
      <c r="H254" s="46">
        <v>6975</v>
      </c>
      <c r="I254" s="46">
        <f>'ANEXO III'!I254-'ANEXO III'!H254</f>
        <v>80985.06454545454</v>
      </c>
      <c r="J254" s="46">
        <f>'ANEXO III'!J254-'ANEXO III'!I254</f>
        <v>28824.784545454546</v>
      </c>
      <c r="K254" s="46">
        <f>'ANEXO III'!K254-'ANEXO III'!J254</f>
        <v>49515.94454545455</v>
      </c>
      <c r="L254" s="46">
        <f>'ANEXO III'!L254-'ANEXO III'!K254</f>
        <v>49515.94454545455</v>
      </c>
      <c r="M254" s="46">
        <f>'ANEXO III'!M254-'ANEXO III'!L254</f>
        <v>48249.13883116885</v>
      </c>
      <c r="N254" s="46">
        <f>'ANEXO III'!N254-'ANEXO III'!M254</f>
        <v>48249.13883116882</v>
      </c>
      <c r="O254" s="46">
        <f>'ANEXO III'!O254-'ANEXO III'!N254</f>
        <v>48249.13883116882</v>
      </c>
      <c r="P254" s="46">
        <f>'ANEXO III'!P254-'ANEXO III'!O254</f>
        <v>48249.13883116882</v>
      </c>
      <c r="Q254" s="46">
        <f>'ANEXO III'!Q254-'ANEXO III'!P254</f>
        <v>48249.13883116882</v>
      </c>
      <c r="R254" s="46">
        <f>'ANEXO III'!R254-'ANEXO III'!Q254</f>
        <v>48249.13883116882</v>
      </c>
      <c r="S254" s="46">
        <f>'ANEXO III'!S254-'ANEXO III'!R254</f>
        <v>48249.13883116882</v>
      </c>
      <c r="T254" s="70">
        <f t="shared" si="4"/>
        <v>0</v>
      </c>
    </row>
    <row r="255" spans="1:20" ht="15">
      <c r="A255" s="76"/>
      <c r="B255" s="77"/>
      <c r="C255" s="47" t="s">
        <v>26</v>
      </c>
      <c r="D255" s="46">
        <v>0</v>
      </c>
      <c r="E255" s="46">
        <v>0</v>
      </c>
      <c r="F255" s="46">
        <v>0</v>
      </c>
      <c r="G255" s="46">
        <v>0</v>
      </c>
      <c r="H255" s="46">
        <v>0</v>
      </c>
      <c r="I255" s="46">
        <f>'ANEXO III'!I255-'ANEXO III'!H255</f>
        <v>0</v>
      </c>
      <c r="J255" s="46">
        <f>'ANEXO III'!J255-'ANEXO III'!I255</f>
        <v>0</v>
      </c>
      <c r="K255" s="46">
        <f>'ANEXO III'!K255-'ANEXO III'!J255</f>
        <v>0</v>
      </c>
      <c r="L255" s="46">
        <f>'ANEXO III'!L255-'ANEXO III'!K255</f>
        <v>0</v>
      </c>
      <c r="M255" s="46">
        <f>'ANEXO III'!M255-'ANEXO III'!L255</f>
        <v>0</v>
      </c>
      <c r="N255" s="46">
        <f>'ANEXO III'!N255-'ANEXO III'!M255</f>
        <v>0</v>
      </c>
      <c r="O255" s="46">
        <f>'ANEXO III'!O255-'ANEXO III'!N255</f>
        <v>0</v>
      </c>
      <c r="P255" s="46">
        <f>'ANEXO III'!P255-'ANEXO III'!O255</f>
        <v>0</v>
      </c>
      <c r="Q255" s="46">
        <f>'ANEXO III'!Q255-'ANEXO III'!P255</f>
        <v>0</v>
      </c>
      <c r="R255" s="46">
        <f>'ANEXO III'!R255-'ANEXO III'!Q255</f>
        <v>0</v>
      </c>
      <c r="S255" s="46">
        <f>'ANEXO III'!S255-'ANEXO III'!R255</f>
        <v>0</v>
      </c>
      <c r="T255" s="70">
        <f t="shared" si="4"/>
        <v>0</v>
      </c>
    </row>
    <row r="256" spans="1:20" ht="15">
      <c r="A256" s="76"/>
      <c r="B256" s="77"/>
      <c r="C256" s="45" t="s">
        <v>27</v>
      </c>
      <c r="D256" s="67">
        <v>558000</v>
      </c>
      <c r="E256" s="67">
        <v>0</v>
      </c>
      <c r="F256" s="67">
        <v>4439.29</v>
      </c>
      <c r="G256" s="67">
        <v>553560.71</v>
      </c>
      <c r="H256" s="67">
        <v>6975</v>
      </c>
      <c r="I256" s="67">
        <f>SUM(I254:I255)</f>
        <v>80985.06454545454</v>
      </c>
      <c r="J256" s="67">
        <f>SUM(J254:J255)</f>
        <v>28824.784545454546</v>
      </c>
      <c r="K256" s="67">
        <f>SUM(K254:K255)</f>
        <v>49515.94454545455</v>
      </c>
      <c r="L256" s="67">
        <f>SUM(L254:L255)</f>
        <v>49515.94454545455</v>
      </c>
      <c r="M256" s="67">
        <f>SUM(M254:M255)</f>
        <v>48249.13883116885</v>
      </c>
      <c r="N256" s="67">
        <f>SUM(N254:N255)</f>
        <v>48249.13883116882</v>
      </c>
      <c r="O256" s="67">
        <f>SUM(O254:O255)</f>
        <v>48249.13883116882</v>
      </c>
      <c r="P256" s="67">
        <f>SUM(P254:P255)</f>
        <v>48249.13883116882</v>
      </c>
      <c r="Q256" s="67">
        <f>SUM(Q254:Q255)</f>
        <v>48249.13883116882</v>
      </c>
      <c r="R256" s="67">
        <f>SUM(R254:R255)</f>
        <v>48249.13883116882</v>
      </c>
      <c r="S256" s="67">
        <f>SUM(S254:S255)</f>
        <v>48249.13883116882</v>
      </c>
      <c r="T256" s="70">
        <f t="shared" si="4"/>
        <v>0</v>
      </c>
    </row>
    <row r="257" spans="1:20" ht="15">
      <c r="A257" s="86" t="s">
        <v>192</v>
      </c>
      <c r="B257" s="86"/>
      <c r="C257" s="62" t="s">
        <v>25</v>
      </c>
      <c r="D257" s="69">
        <f aca="true" t="shared" si="5" ref="D257:H259">SUMIF($C$8:$C$256,$C257,D$8:D$256)</f>
        <v>6479231094</v>
      </c>
      <c r="E257" s="69">
        <f t="shared" si="5"/>
        <v>645461519</v>
      </c>
      <c r="F257" s="69">
        <f t="shared" si="5"/>
        <v>725337796.4799999</v>
      </c>
      <c r="G257" s="69">
        <f t="shared" si="5"/>
        <v>5108431778.52</v>
      </c>
      <c r="H257" s="69">
        <f t="shared" si="5"/>
        <v>95954916.3125</v>
      </c>
      <c r="I257" s="69">
        <f>SUMIF($C$8:$C$256,$C257,I$8:I$256)</f>
        <v>204833868.2650144</v>
      </c>
      <c r="J257" s="69">
        <f aca="true" t="shared" si="6" ref="J257:S259">SUMIF($C$8:$C$256,$C257,J$8:J$256)</f>
        <v>354506805.1336533</v>
      </c>
      <c r="K257" s="69">
        <f t="shared" si="6"/>
        <v>425078857.48339254</v>
      </c>
      <c r="L257" s="69">
        <f t="shared" si="6"/>
        <v>410610791.4833926</v>
      </c>
      <c r="M257" s="69">
        <f t="shared" si="6"/>
        <v>417672903.6792856</v>
      </c>
      <c r="N257" s="69">
        <f t="shared" si="6"/>
        <v>471386636.50275445</v>
      </c>
      <c r="O257" s="69">
        <f t="shared" si="6"/>
        <v>474203141.50275445</v>
      </c>
      <c r="P257" s="69">
        <f t="shared" si="6"/>
        <v>469741563.50275445</v>
      </c>
      <c r="Q257" s="69">
        <f t="shared" si="6"/>
        <v>591830089.5020905</v>
      </c>
      <c r="R257" s="69">
        <f t="shared" si="6"/>
        <v>591114241.5020905</v>
      </c>
      <c r="S257" s="69">
        <f t="shared" si="6"/>
        <v>601497962.9975904</v>
      </c>
      <c r="T257" s="70">
        <f t="shared" si="4"/>
        <v>-0.6527280807495117</v>
      </c>
    </row>
    <row r="258" spans="1:20" ht="15">
      <c r="A258" s="87"/>
      <c r="B258" s="87"/>
      <c r="C258" s="45" t="s">
        <v>26</v>
      </c>
      <c r="D258" s="67">
        <f t="shared" si="5"/>
        <v>6287703590.91</v>
      </c>
      <c r="E258" s="67">
        <f t="shared" si="5"/>
        <v>132642604</v>
      </c>
      <c r="F258" s="67">
        <f t="shared" si="5"/>
        <v>460420313.52000004</v>
      </c>
      <c r="G258" s="67">
        <f t="shared" si="5"/>
        <v>5691523498.799999</v>
      </c>
      <c r="H258" s="67">
        <f t="shared" si="5"/>
        <v>2189891</v>
      </c>
      <c r="I258" s="67">
        <f>SUMIF($C$8:$C$256,$C258,I$8:I$256)</f>
        <v>441307995.5066609</v>
      </c>
      <c r="J258" s="67">
        <f t="shared" si="6"/>
        <v>270972966.4868513</v>
      </c>
      <c r="K258" s="67">
        <f t="shared" si="6"/>
        <v>434008083.12109447</v>
      </c>
      <c r="L258" s="67">
        <f t="shared" si="6"/>
        <v>434008083.12109447</v>
      </c>
      <c r="M258" s="67">
        <f t="shared" si="6"/>
        <v>434008083.12109447</v>
      </c>
      <c r="N258" s="67">
        <f t="shared" si="6"/>
        <v>481715708.54686594</v>
      </c>
      <c r="O258" s="67">
        <f t="shared" si="6"/>
        <v>481715708.5468658</v>
      </c>
      <c r="P258" s="67">
        <f t="shared" si="6"/>
        <v>481715728.5468658</v>
      </c>
      <c r="Q258" s="67">
        <f t="shared" si="6"/>
        <v>742872727.202893</v>
      </c>
      <c r="R258" s="67">
        <f t="shared" si="6"/>
        <v>742872727.2028933</v>
      </c>
      <c r="S258" s="67">
        <f t="shared" si="6"/>
        <v>744135797.0967112</v>
      </c>
      <c r="T258" s="70">
        <f t="shared" si="4"/>
        <v>0.6998920440673828</v>
      </c>
    </row>
    <row r="259" spans="1:20" ht="15">
      <c r="A259" s="88"/>
      <c r="B259" s="88"/>
      <c r="C259" s="63" t="s">
        <v>27</v>
      </c>
      <c r="D259" s="68">
        <f t="shared" si="5"/>
        <v>12766934684.910002</v>
      </c>
      <c r="E259" s="68">
        <f t="shared" si="5"/>
        <v>778104123</v>
      </c>
      <c r="F259" s="68">
        <f t="shared" si="5"/>
        <v>1185758110</v>
      </c>
      <c r="G259" s="68">
        <f t="shared" si="5"/>
        <v>10799955277.320002</v>
      </c>
      <c r="H259" s="68">
        <f t="shared" si="5"/>
        <v>98144807.3125</v>
      </c>
      <c r="I259" s="68">
        <f>SUMIF($C$8:$C$256,$C259,I$8:I$256)</f>
        <v>646141863.7716753</v>
      </c>
      <c r="J259" s="68">
        <f t="shared" si="6"/>
        <v>625479771.6205044</v>
      </c>
      <c r="K259" s="68">
        <f t="shared" si="6"/>
        <v>859086940.6044868</v>
      </c>
      <c r="L259" s="68">
        <f t="shared" si="6"/>
        <v>844618874.6044867</v>
      </c>
      <c r="M259" s="68">
        <f t="shared" si="6"/>
        <v>851680986.8003796</v>
      </c>
      <c r="N259" s="68">
        <f t="shared" si="6"/>
        <v>953102345.0496202</v>
      </c>
      <c r="O259" s="68">
        <f t="shared" si="6"/>
        <v>955918850.0496203</v>
      </c>
      <c r="P259" s="68">
        <f t="shared" si="6"/>
        <v>951457292.0496203</v>
      </c>
      <c r="Q259" s="68">
        <f t="shared" si="6"/>
        <v>1334702816.7049835</v>
      </c>
      <c r="R259" s="68">
        <f t="shared" si="6"/>
        <v>1333986968.7049835</v>
      </c>
      <c r="S259" s="68">
        <f t="shared" si="6"/>
        <v>1345633760.0943015</v>
      </c>
      <c r="T259" s="70">
        <f t="shared" si="4"/>
        <v>0.047161102294921875</v>
      </c>
    </row>
    <row r="261" spans="10:19" ht="15">
      <c r="J261" s="65"/>
      <c r="K261" s="65"/>
      <c r="L261" s="65"/>
      <c r="M261" s="65"/>
      <c r="N261" s="65"/>
      <c r="O261" s="65"/>
      <c r="P261" s="65"/>
      <c r="Q261" s="65"/>
      <c r="R261" s="65"/>
      <c r="S261" s="65"/>
    </row>
    <row r="262" spans="10:19" ht="15">
      <c r="J262" s="65"/>
      <c r="K262" s="65"/>
      <c r="L262" s="65"/>
      <c r="M262" s="65"/>
      <c r="N262" s="65"/>
      <c r="O262" s="65"/>
      <c r="P262" s="65"/>
      <c r="Q262" s="65"/>
      <c r="R262" s="65"/>
      <c r="S262" s="65"/>
    </row>
    <row r="263" spans="10:19" ht="15">
      <c r="J263" s="65"/>
      <c r="K263" s="65"/>
      <c r="L263" s="65"/>
      <c r="M263" s="65"/>
      <c r="N263" s="65"/>
      <c r="O263" s="65"/>
      <c r="P263" s="65"/>
      <c r="Q263" s="65"/>
      <c r="R263" s="65"/>
      <c r="S263" s="65"/>
    </row>
    <row r="265" spans="10:19" ht="15">
      <c r="J265" s="65"/>
      <c r="K265" s="65"/>
      <c r="L265" s="65"/>
      <c r="M265" s="65"/>
      <c r="N265" s="65"/>
      <c r="O265" s="65"/>
      <c r="P265" s="65"/>
      <c r="Q265" s="65"/>
      <c r="R265" s="65"/>
      <c r="S265" s="65"/>
    </row>
    <row r="267" spans="11:19" ht="15">
      <c r="K267" s="70"/>
      <c r="L267" s="70"/>
      <c r="M267" s="70"/>
      <c r="N267" s="70"/>
      <c r="O267" s="70"/>
      <c r="P267" s="70"/>
      <c r="Q267" s="70"/>
      <c r="R267" s="70"/>
      <c r="S267" s="70"/>
    </row>
  </sheetData>
  <sheetProtection/>
  <mergeCells count="167">
    <mergeCell ref="A251:A253"/>
    <mergeCell ref="B251:B253"/>
    <mergeCell ref="A254:A256"/>
    <mergeCell ref="B254:B256"/>
    <mergeCell ref="A257:B259"/>
    <mergeCell ref="A242:A244"/>
    <mergeCell ref="B242:B244"/>
    <mergeCell ref="A245:A247"/>
    <mergeCell ref="B245:B247"/>
    <mergeCell ref="A248:A250"/>
    <mergeCell ref="B248:B250"/>
    <mergeCell ref="A233:A235"/>
    <mergeCell ref="B233:B235"/>
    <mergeCell ref="A236:A238"/>
    <mergeCell ref="B236:B238"/>
    <mergeCell ref="A239:A241"/>
    <mergeCell ref="B239:B241"/>
    <mergeCell ref="A224:A226"/>
    <mergeCell ref="B224:B226"/>
    <mergeCell ref="A227:A229"/>
    <mergeCell ref="B227:B229"/>
    <mergeCell ref="A230:A232"/>
    <mergeCell ref="B230:B232"/>
    <mergeCell ref="A215:A217"/>
    <mergeCell ref="B215:B217"/>
    <mergeCell ref="A218:A220"/>
    <mergeCell ref="B218:B220"/>
    <mergeCell ref="A221:A223"/>
    <mergeCell ref="B221:B223"/>
    <mergeCell ref="A206:A208"/>
    <mergeCell ref="B206:B208"/>
    <mergeCell ref="A209:A211"/>
    <mergeCell ref="B209:B211"/>
    <mergeCell ref="A212:A214"/>
    <mergeCell ref="B212:B214"/>
    <mergeCell ref="A197:A199"/>
    <mergeCell ref="B197:B199"/>
    <mergeCell ref="A200:A202"/>
    <mergeCell ref="B200:B202"/>
    <mergeCell ref="A203:A205"/>
    <mergeCell ref="B203:B205"/>
    <mergeCell ref="A188:A190"/>
    <mergeCell ref="B188:B190"/>
    <mergeCell ref="A191:A193"/>
    <mergeCell ref="B191:B193"/>
    <mergeCell ref="A194:A196"/>
    <mergeCell ref="B194:B196"/>
    <mergeCell ref="A179:A181"/>
    <mergeCell ref="B179:B181"/>
    <mergeCell ref="A182:A184"/>
    <mergeCell ref="B182:B184"/>
    <mergeCell ref="A185:A187"/>
    <mergeCell ref="B185:B187"/>
    <mergeCell ref="A170:A172"/>
    <mergeCell ref="B170:B172"/>
    <mergeCell ref="A173:A175"/>
    <mergeCell ref="B173:B175"/>
    <mergeCell ref="A176:A178"/>
    <mergeCell ref="B176:B178"/>
    <mergeCell ref="A161:A163"/>
    <mergeCell ref="B161:B163"/>
    <mergeCell ref="A164:A166"/>
    <mergeCell ref="B164:B166"/>
    <mergeCell ref="A167:A169"/>
    <mergeCell ref="B167:B169"/>
    <mergeCell ref="A152:A154"/>
    <mergeCell ref="B152:B154"/>
    <mergeCell ref="A155:A157"/>
    <mergeCell ref="B155:B157"/>
    <mergeCell ref="A158:A160"/>
    <mergeCell ref="B158:B160"/>
    <mergeCell ref="A143:A145"/>
    <mergeCell ref="B143:B145"/>
    <mergeCell ref="A146:A148"/>
    <mergeCell ref="B146:B148"/>
    <mergeCell ref="A149:A151"/>
    <mergeCell ref="B149:B151"/>
    <mergeCell ref="A134:A136"/>
    <mergeCell ref="B134:B136"/>
    <mergeCell ref="A137:A139"/>
    <mergeCell ref="B137:B139"/>
    <mergeCell ref="A140:A142"/>
    <mergeCell ref="B140:B142"/>
    <mergeCell ref="A125:A127"/>
    <mergeCell ref="B125:B127"/>
    <mergeCell ref="A128:A130"/>
    <mergeCell ref="B128:B130"/>
    <mergeCell ref="A131:A133"/>
    <mergeCell ref="B131:B133"/>
    <mergeCell ref="A116:A118"/>
    <mergeCell ref="B116:B118"/>
    <mergeCell ref="A119:A121"/>
    <mergeCell ref="B119:B121"/>
    <mergeCell ref="A122:A124"/>
    <mergeCell ref="B122:B124"/>
    <mergeCell ref="A107:A109"/>
    <mergeCell ref="B107:B109"/>
    <mergeCell ref="A110:A112"/>
    <mergeCell ref="B110:B112"/>
    <mergeCell ref="A113:A115"/>
    <mergeCell ref="B113:B115"/>
    <mergeCell ref="A98:A100"/>
    <mergeCell ref="B98:B100"/>
    <mergeCell ref="A101:A103"/>
    <mergeCell ref="B101:B103"/>
    <mergeCell ref="A104:A106"/>
    <mergeCell ref="B104:B106"/>
    <mergeCell ref="A89:A91"/>
    <mergeCell ref="B89:B91"/>
    <mergeCell ref="A92:A94"/>
    <mergeCell ref="B92:B94"/>
    <mergeCell ref="A95:A97"/>
    <mergeCell ref="B95:B97"/>
    <mergeCell ref="A80:A82"/>
    <mergeCell ref="B80:B82"/>
    <mergeCell ref="A83:A85"/>
    <mergeCell ref="B83:B85"/>
    <mergeCell ref="A86:A88"/>
    <mergeCell ref="B86:B88"/>
    <mergeCell ref="A71:A73"/>
    <mergeCell ref="B71:B73"/>
    <mergeCell ref="A74:A76"/>
    <mergeCell ref="B74:B76"/>
    <mergeCell ref="A77:A79"/>
    <mergeCell ref="B77:B79"/>
    <mergeCell ref="A62:A64"/>
    <mergeCell ref="B62:B64"/>
    <mergeCell ref="A65:A67"/>
    <mergeCell ref="B65:B67"/>
    <mergeCell ref="A68:A70"/>
    <mergeCell ref="B68:B70"/>
    <mergeCell ref="A53:A55"/>
    <mergeCell ref="B53:B55"/>
    <mergeCell ref="A56:A58"/>
    <mergeCell ref="B56:B58"/>
    <mergeCell ref="A59:A61"/>
    <mergeCell ref="B59:B61"/>
    <mergeCell ref="A44:A46"/>
    <mergeCell ref="B44:B46"/>
    <mergeCell ref="A47:A49"/>
    <mergeCell ref="B47:B49"/>
    <mergeCell ref="A50:A52"/>
    <mergeCell ref="B50:B52"/>
    <mergeCell ref="A35:A37"/>
    <mergeCell ref="B35:B37"/>
    <mergeCell ref="A38:A40"/>
    <mergeCell ref="B38:B40"/>
    <mergeCell ref="A41:A43"/>
    <mergeCell ref="B41:B43"/>
    <mergeCell ref="A26:A28"/>
    <mergeCell ref="B26:B28"/>
    <mergeCell ref="A29:A31"/>
    <mergeCell ref="B29:B31"/>
    <mergeCell ref="A32:A34"/>
    <mergeCell ref="B32:B34"/>
    <mergeCell ref="A17:A19"/>
    <mergeCell ref="B17:B19"/>
    <mergeCell ref="A20:A22"/>
    <mergeCell ref="B20:B22"/>
    <mergeCell ref="A23:A25"/>
    <mergeCell ref="B23:B25"/>
    <mergeCell ref="A8:A10"/>
    <mergeCell ref="B8:B10"/>
    <mergeCell ref="A11:A13"/>
    <mergeCell ref="B11:B13"/>
    <mergeCell ref="A14:A16"/>
    <mergeCell ref="B14:B16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dafaria</dc:creator>
  <cp:keywords/>
  <dc:description/>
  <cp:lastModifiedBy>dafaria</cp:lastModifiedBy>
  <dcterms:created xsi:type="dcterms:W3CDTF">2011-03-17T17:36:54Z</dcterms:created>
  <dcterms:modified xsi:type="dcterms:W3CDTF">2011-04-08T18:46:01Z</dcterms:modified>
  <cp:category/>
  <cp:version/>
  <cp:contentType/>
  <cp:contentStatus/>
</cp:coreProperties>
</file>