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TES/Shared Documents/SUBPOF/COORPE/Portal do Petróleo/1 ATUALIZAÇÃO ANO CORRENTE/2025/03 - Produtos Finais/2025.10 - Outubro de 2025/"/>
    </mc:Choice>
  </mc:AlternateContent>
  <xr:revisionPtr revIDLastSave="2795" documentId="11_C5B1E07828D103B66FCD8F756BF0E6FE649D1554" xr6:coauthVersionLast="47" xr6:coauthVersionMax="47" xr10:uidLastSave="{770C1560-D191-4075-B5B6-DDF894109EE2}"/>
  <bookViews>
    <workbookView xWindow="-120" yWindow="-120" windowWidth="20730" windowHeight="11040" tabRatio="851" xr2:uid="{00000000-000D-0000-FFFF-FFFF00000000}"/>
  </bookViews>
  <sheets>
    <sheet name="Prestação de Contas 2025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1" l="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</calcChain>
</file>

<file path=xl/sharedStrings.xml><?xml version="1.0" encoding="utf-8"?>
<sst xmlns="http://schemas.openxmlformats.org/spreadsheetml/2006/main" count="57" uniqueCount="48">
  <si>
    <t>ROYALTIES - 2025 - TABELA DEMONSTRATIVA</t>
  </si>
  <si>
    <t>DESCRIÇÃO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</si>
  <si>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</si>
  <si>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</si>
  <si>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</si>
  <si>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</si>
  <si>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</si>
  <si>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</si>
  <si>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</si>
  <si>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</si>
  <si>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</si>
  <si>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</si>
  <si>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</si>
  <si>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</si>
  <si>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</si>
  <si>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DISTRIBUIÇÃO</t>
  </si>
  <si>
    <t>(+) DISTRIBUIÇÃO - LEI 7990/89</t>
  </si>
  <si>
    <t>LEI 7990/89 (ATÉ 5%)</t>
  </si>
  <si>
    <t>(-) PASEP - LEI 9715/98</t>
  </si>
  <si>
    <t>(-) MUNICÍPIOS - LEI 7990/89</t>
  </si>
  <si>
    <t xml:space="preserve">(-) FECAM </t>
  </si>
  <si>
    <t>(-) DRE FECAM</t>
  </si>
  <si>
    <t>(-) FISED - LEI 7990/89</t>
  </si>
  <si>
    <t>(-) DRE FISED  - LEI 7990/89</t>
  </si>
  <si>
    <t>(-) OP DELAWARE</t>
  </si>
  <si>
    <t>(+) ESTORNO OP DELAWARE</t>
  </si>
  <si>
    <t>(-) FUNDO SOBERANO</t>
  </si>
  <si>
    <t>(-) DÍVIDA - LEI 7990/89</t>
  </si>
  <si>
    <t>(+) DISTRIBUIÇÃO - LEI 9478/97</t>
  </si>
  <si>
    <t>LEI 9478/97 (EXCEDENTE A 5%)</t>
  </si>
  <si>
    <t>(-) 1% PASEP - LEI 9715/98</t>
  </si>
  <si>
    <t>(-) FECAM</t>
  </si>
  <si>
    <t>(-) FISED - LEI 9478/97</t>
  </si>
  <si>
    <t>(-) DRE FISED - LEI 9478/97</t>
  </si>
  <si>
    <t>(-) FUNDO SOBERANO - LEI 9478/97</t>
  </si>
  <si>
    <t>(-) DÍVIDA - LEI 9478/97</t>
  </si>
  <si>
    <t>(+) DISTRIBUIÇÃO - PEA</t>
  </si>
  <si>
    <t>PEA - LEI 9478/97</t>
  </si>
  <si>
    <t>(-) FISED - PEA</t>
  </si>
  <si>
    <t>(-) DRE FISED - PEA</t>
  </si>
  <si>
    <t>(-) FUNDO SOBERANO - PEA</t>
  </si>
  <si>
    <t>(-) DÍVIDA - PEA</t>
  </si>
  <si>
    <t>(+) DISTRIBUIÇÃO - FEP</t>
  </si>
  <si>
    <t>FUNDO ESPECIAL DO PETRÓLEO</t>
  </si>
  <si>
    <t>(-) 1% PASEP</t>
  </si>
  <si>
    <t>(-) FUNDO SOBERANO - FEP</t>
  </si>
  <si>
    <t>(-) DÍVIDA - FEP</t>
  </si>
  <si>
    <t>(=) ROYALTIES LÍQUIDO / RIOPREVIDÊNCIA/TESOURO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</si>
</sst>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</font>
    <font>
      <sz val="12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95B3D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DCE6F1"/>
        <bgColor rgb="FFDCE6F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4" fontId="5" fillId="5" borderId="2" xfId="0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center" vertical="center"/>
    </xf>
    <xf numFmtId="43" fontId="5" fillId="0" borderId="0" xfId="5" applyNumberFormat="1" applyFont="1" applyFill="1" applyBorder="1" applyAlignment="1">
      <alignment vertical="center"/>
    </xf>
    <xf numFmtId="43" fontId="10" fillId="0" borderId="0" xfId="5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43" fontId="11" fillId="0" borderId="7" xfId="1" applyFont="1" applyBorder="1" applyAlignment="1">
      <alignment vertical="center"/>
    </xf>
    <xf numFmtId="43" fontId="11" fillId="0" borderId="13" xfId="1" applyFont="1" applyBorder="1" applyAlignment="1">
      <alignment vertical="center"/>
    </xf>
    <xf numFmtId="43" fontId="11" fillId="4" borderId="7" xfId="1" applyFont="1" applyFill="1" applyBorder="1" applyAlignment="1">
      <alignment vertical="center"/>
    </xf>
    <xf numFmtId="43" fontId="11" fillId="4" borderId="11" xfId="1" applyFont="1" applyFill="1" applyBorder="1" applyAlignment="1">
      <alignment vertical="center"/>
    </xf>
    <xf numFmtId="43" fontId="11" fillId="4" borderId="13" xfId="1" applyFont="1" applyFill="1" applyBorder="1" applyAlignment="1">
      <alignment vertical="center"/>
    </xf>
    <xf numFmtId="43" fontId="11" fillId="0" borderId="11" xfId="1" applyFont="1" applyBorder="1" applyAlignment="1">
      <alignment vertical="center"/>
    </xf>
    <xf numFmtId="43" fontId="11" fillId="0" borderId="8" xfId="1" applyFont="1" applyBorder="1" applyAlignment="1">
      <alignment vertical="center"/>
    </xf>
    <xf numFmtId="43" fontId="8" fillId="4" borderId="8" xfId="1" applyFont="1" applyFill="1" applyBorder="1" applyAlignment="1">
      <alignment vertical="center"/>
    </xf>
    <xf numFmtId="43" fontId="6" fillId="0" borderId="10" xfId="1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43" fontId="8" fillId="0" borderId="15" xfId="1" applyFont="1" applyBorder="1" applyAlignment="1">
      <alignment vertical="center"/>
    </xf>
    <xf numFmtId="43" fontId="6" fillId="4" borderId="12" xfId="1" applyFont="1" applyFill="1" applyBorder="1" applyAlignment="1">
      <alignment vertical="center"/>
    </xf>
    <xf numFmtId="43" fontId="6" fillId="4" borderId="14" xfId="1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4" fontId="4" fillId="4" borderId="9" xfId="0" applyNumberFormat="1" applyFont="1" applyFill="1" applyBorder="1" applyAlignment="1">
      <alignment vertical="center"/>
    </xf>
    <xf numFmtId="43" fontId="4" fillId="4" borderId="13" xfId="1" applyFont="1" applyFill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3" fontId="4" fillId="0" borderId="13" xfId="1" applyFont="1" applyBorder="1" applyAlignment="1">
      <alignment vertical="center"/>
    </xf>
    <xf numFmtId="4" fontId="4" fillId="4" borderId="6" xfId="0" applyNumberFormat="1" applyFont="1" applyFill="1" applyBorder="1" applyAlignment="1">
      <alignment vertical="center"/>
    </xf>
    <xf numFmtId="43" fontId="4" fillId="4" borderId="7" xfId="1" applyFont="1" applyFill="1" applyBorder="1" applyAlignment="1">
      <alignment vertical="center"/>
    </xf>
    <xf numFmtId="43" fontId="4" fillId="0" borderId="9" xfId="1" applyFont="1" applyBorder="1" applyAlignment="1">
      <alignment vertical="center"/>
    </xf>
    <xf numFmtId="4" fontId="7" fillId="4" borderId="6" xfId="0" applyNumberFormat="1" applyFont="1" applyFill="1" applyBorder="1" applyAlignment="1">
      <alignment vertical="center"/>
    </xf>
    <xf numFmtId="4" fontId="7" fillId="4" borderId="9" xfId="0" applyNumberFormat="1" applyFont="1" applyFill="1" applyBorder="1" applyAlignment="1">
      <alignment vertical="center"/>
    </xf>
    <xf numFmtId="43" fontId="12" fillId="7" borderId="16" xfId="1" applyFont="1" applyFill="1" applyBorder="1"/>
    <xf numFmtId="43" fontId="13" fillId="7" borderId="17" xfId="1" applyFont="1" applyFill="1" applyBorder="1"/>
    <xf numFmtId="43" fontId="12" fillId="0" borderId="18" xfId="1" applyFont="1" applyBorder="1"/>
    <xf numFmtId="43" fontId="13" fillId="0" borderId="17" xfId="1" applyFont="1" applyBorder="1"/>
    <xf numFmtId="43" fontId="12" fillId="7" borderId="18" xfId="1" applyFont="1" applyFill="1" applyBorder="1"/>
    <xf numFmtId="43" fontId="13" fillId="7" borderId="0" xfId="1" applyFont="1" applyFill="1" applyBorder="1"/>
    <xf numFmtId="0" fontId="12" fillId="7" borderId="17" xfId="0" applyFont="1" applyFill="1" applyBorder="1" applyAlignment="1">
      <alignment vertical="center"/>
    </xf>
    <xf numFmtId="43" fontId="13" fillId="0" borderId="0" xfId="1" applyFont="1" applyBorder="1"/>
    <xf numFmtId="0" fontId="12" fillId="0" borderId="17" xfId="0" applyFont="1" applyBorder="1" applyAlignment="1">
      <alignment vertical="center"/>
    </xf>
    <xf numFmtId="43" fontId="11" fillId="0" borderId="19" xfId="1" applyFont="1" applyBorder="1" applyAlignment="1">
      <alignment vertical="center"/>
    </xf>
    <xf numFmtId="4" fontId="11" fillId="0" borderId="19" xfId="0" applyNumberFormat="1" applyFont="1" applyBorder="1" applyAlignment="1">
      <alignment vertical="center"/>
    </xf>
    <xf numFmtId="43" fontId="8" fillId="0" borderId="20" xfId="1" applyFont="1" applyBorder="1" applyAlignment="1">
      <alignment vertical="center"/>
    </xf>
    <xf numFmtId="43" fontId="13" fillId="7" borderId="17" xfId="1" applyFont="1" applyFill="1" applyBorder="1" applyAlignment="1">
      <alignment vertical="center"/>
    </xf>
    <xf numFmtId="43" fontId="12" fillId="7" borderId="17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3" fontId="7" fillId="4" borderId="7" xfId="1" applyFont="1" applyFill="1" applyBorder="1" applyAlignment="1">
      <alignment vertical="center"/>
    </xf>
    <xf numFmtId="43" fontId="7" fillId="0" borderId="13" xfId="1" applyFont="1" applyBorder="1" applyAlignment="1">
      <alignment vertical="center"/>
    </xf>
    <xf numFmtId="43" fontId="7" fillId="4" borderId="13" xfId="1" applyFont="1" applyFill="1" applyBorder="1" applyAlignment="1">
      <alignment vertical="center"/>
    </xf>
  </cellXfs>
  <cellStyles count="6">
    <cellStyle name="40% - Ênfase1" xfId="5" builtinId="31"/>
    <cellStyle name="Normal" xfId="0" builtinId="0"/>
    <cellStyle name="Normal 2" xfId="2" xr:uid="{545F6B6E-7B33-42DC-9334-BE11918723B9}"/>
    <cellStyle name="Normal 3" xfId="4" xr:uid="{CD8E9C09-0125-4887-BFF1-23AFEB1CF25A}"/>
    <cellStyle name="Vírgula" xfId="1" builtinId="3"/>
    <cellStyle name="Vírgula 2" xfId="3" xr:uid="{DA4C8CF6-7034-49CC-938B-D4E78EB6A92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8DFC-C081-4549-9E5C-797BE4FE21D1}">
  <sheetPr>
    <tabColor theme="7" tint="0.39997558519241921"/>
  </sheetPr>
  <dimension ref="B1:Q65"/>
  <sheetViews>
    <sheetView showGridLines="0" tabSelected="1" topLeftCell="A3" zoomScale="50" zoomScaleNormal="50" workbookViewId="0">
      <pane xSplit="2" topLeftCell="E1" activePane="topRight" state="frozen"/>
      <selection pane="topRight" activeCell="Q17" sqref="Q17"/>
    </sheetView>
  </sheetViews>
  <sheetFormatPr defaultRowHeight="15" x14ac:dyDescent="0.25"/>
  <cols>
    <col min="2" max="2" width="29.5703125" customWidth="1"/>
    <col min="3" max="3" width="31.5703125" bestFit="1" customWidth="1"/>
    <col min="4" max="4" width="27" bestFit="1" customWidth="1"/>
    <col min="5" max="5" width="29.42578125" bestFit="1" customWidth="1"/>
    <col min="6" max="6" width="28" bestFit="1" customWidth="1"/>
    <col min="7" max="7" width="26.85546875" bestFit="1" customWidth="1"/>
    <col min="8" max="9" width="29" bestFit="1" customWidth="1"/>
    <col min="10" max="10" width="28" bestFit="1" customWidth="1"/>
    <col min="11" max="11" width="33" bestFit="1" customWidth="1"/>
    <col min="12" max="12" width="25" bestFit="1" customWidth="1"/>
    <col min="13" max="15" width="23.42578125" bestFit="1" customWidth="1"/>
    <col min="16" max="16" width="29.42578125" bestFit="1" customWidth="1"/>
  </cols>
  <sheetData>
    <row r="1" spans="2:17" ht="15.75" x14ac:dyDescent="0.2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</row>
    <row r="2" spans="2:17" ht="15.75" customHeight="1" thickBot="1" x14ac:dyDescent="0.3"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"/>
    </row>
    <row r="3" spans="2:17" ht="15.75" customHeight="1" thickBot="1" x14ac:dyDescent="0.3">
      <c r="B3" s="58" t="s">
        <v>1</v>
      </c>
      <c r="C3" s="59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5" t="s">
        <v>14</v>
      </c>
      <c r="Q3" s="1"/>
    </row>
    <row r="4" spans="2:17" ht="15.75" customHeight="1" x14ac:dyDescent="0.25">
      <c r="B4" s="13" t="s">
        <v>15</v>
      </c>
      <c r="C4" s="15" t="s">
        <v>16</v>
      </c>
      <c r="D4" s="39">
        <v>574709421.24000001</v>
      </c>
      <c r="E4" s="39">
        <v>632243368.76999998</v>
      </c>
      <c r="F4" s="40">
        <v>659927979.87</v>
      </c>
      <c r="G4" s="40">
        <v>553533010.07000005</v>
      </c>
      <c r="H4" s="40">
        <v>620032894.91999996</v>
      </c>
      <c r="I4" s="40">
        <v>558426746.76999998</v>
      </c>
      <c r="J4" s="42">
        <v>552810002.44000006</v>
      </c>
      <c r="K4" s="44">
        <v>581473121.49000001</v>
      </c>
      <c r="L4" s="44">
        <v>623747606.62</v>
      </c>
      <c r="M4" s="63">
        <v>571080830.76999998</v>
      </c>
      <c r="N4" s="23">
        <v>0</v>
      </c>
      <c r="O4" s="23">
        <v>0</v>
      </c>
      <c r="P4" s="33">
        <f>SUM(D4:M4)</f>
        <v>5927984982.960001</v>
      </c>
      <c r="Q4" s="1"/>
    </row>
    <row r="5" spans="2:17" ht="15.75" customHeight="1" x14ac:dyDescent="0.25">
      <c r="B5" s="14" t="s">
        <v>17</v>
      </c>
      <c r="C5" s="16" t="s">
        <v>18</v>
      </c>
      <c r="D5" s="6">
        <v>5747094.21</v>
      </c>
      <c r="E5" s="6">
        <v>6322433.6900000004</v>
      </c>
      <c r="F5" s="23">
        <v>6599279.7999999998</v>
      </c>
      <c r="G5" s="23">
        <v>5535330.0999999996</v>
      </c>
      <c r="H5" s="23">
        <v>6200328.9500000002</v>
      </c>
      <c r="I5" s="23">
        <v>5584267.4699999997</v>
      </c>
      <c r="J5" s="6">
        <v>5528100.0199999996</v>
      </c>
      <c r="K5" s="45">
        <v>5814731.21</v>
      </c>
      <c r="L5" s="45">
        <v>6237476.0700000003</v>
      </c>
      <c r="M5" s="23">
        <v>5710808.3076999998</v>
      </c>
      <c r="N5" s="23">
        <v>0</v>
      </c>
      <c r="O5" s="23">
        <v>0</v>
      </c>
      <c r="P5" s="28">
        <f t="shared" ref="P5:P37" si="0">SUM(D5:M5)</f>
        <v>59279849.827699997</v>
      </c>
      <c r="Q5" s="1"/>
    </row>
    <row r="6" spans="2:17" ht="15.75" customHeight="1" x14ac:dyDescent="0.25">
      <c r="B6" s="14"/>
      <c r="C6" s="16" t="s">
        <v>19</v>
      </c>
      <c r="D6" s="6">
        <v>142240581.75999999</v>
      </c>
      <c r="E6" s="6">
        <v>156480233.77000001</v>
      </c>
      <c r="F6" s="23">
        <v>163332175.02000001</v>
      </c>
      <c r="G6" s="23">
        <v>136999419.99000001</v>
      </c>
      <c r="H6" s="23">
        <v>153458141.49000001</v>
      </c>
      <c r="I6" s="23">
        <v>138210619.83000001</v>
      </c>
      <c r="J6" s="6">
        <v>136820475.61000001</v>
      </c>
      <c r="K6" s="45">
        <v>143914597.56999999</v>
      </c>
      <c r="L6" s="45">
        <v>154377532.63999999</v>
      </c>
      <c r="M6" s="23">
        <v>141342505.61557499</v>
      </c>
      <c r="N6" s="23">
        <v>0</v>
      </c>
      <c r="O6" s="23">
        <v>0</v>
      </c>
      <c r="P6" s="28">
        <f t="shared" si="0"/>
        <v>1467176283.2955749</v>
      </c>
      <c r="Q6" s="1"/>
    </row>
    <row r="7" spans="2:17" ht="15.75" customHeight="1" x14ac:dyDescent="0.25">
      <c r="B7" s="14"/>
      <c r="C7" s="16" t="s">
        <v>20</v>
      </c>
      <c r="D7" s="6">
        <v>15086122.310000001</v>
      </c>
      <c r="E7" s="6">
        <v>16596388.43</v>
      </c>
      <c r="F7" s="23">
        <v>17323109.469999999</v>
      </c>
      <c r="G7" s="23">
        <v>14530241.51</v>
      </c>
      <c r="H7" s="23">
        <v>16275863.49</v>
      </c>
      <c r="I7" s="23">
        <v>14658702.1</v>
      </c>
      <c r="J7" s="6">
        <v>14511262.560000001</v>
      </c>
      <c r="K7" s="45">
        <v>15263669.439999999</v>
      </c>
      <c r="L7" s="45">
        <v>16373374.67</v>
      </c>
      <c r="M7" s="23">
        <v>14990871.807712499</v>
      </c>
      <c r="N7" s="23">
        <v>0</v>
      </c>
      <c r="O7" s="23">
        <v>0</v>
      </c>
      <c r="P7" s="28">
        <f t="shared" si="0"/>
        <v>155609605.78771248</v>
      </c>
      <c r="Q7" s="1"/>
    </row>
    <row r="8" spans="2:17" ht="15.75" customHeight="1" x14ac:dyDescent="0.25">
      <c r="B8" s="14"/>
      <c r="C8" s="16" t="s">
        <v>21</v>
      </c>
      <c r="D8" s="6">
        <v>6465480.9900000002</v>
      </c>
      <c r="E8" s="6">
        <v>7112737.9000000004</v>
      </c>
      <c r="F8" s="23">
        <v>7424189.7699999996</v>
      </c>
      <c r="G8" s="23">
        <v>6227246.3600000003</v>
      </c>
      <c r="H8" s="23">
        <v>6975370.0700000003</v>
      </c>
      <c r="I8" s="23">
        <v>6282300.9000000004</v>
      </c>
      <c r="J8" s="6">
        <v>6219112.5300000003</v>
      </c>
      <c r="K8" s="45">
        <v>6541572.6200000001</v>
      </c>
      <c r="L8" s="45">
        <v>7017160.5700000003</v>
      </c>
      <c r="M8" s="23">
        <v>6424659.3461624999</v>
      </c>
      <c r="N8" s="23">
        <v>0</v>
      </c>
      <c r="O8" s="23">
        <v>0</v>
      </c>
      <c r="P8" s="28">
        <f t="shared" si="0"/>
        <v>66689831.056162499</v>
      </c>
      <c r="Q8" s="1"/>
    </row>
    <row r="9" spans="2:17" ht="15.75" customHeight="1" x14ac:dyDescent="0.25">
      <c r="B9" s="14"/>
      <c r="C9" s="16" t="s">
        <v>22</v>
      </c>
      <c r="D9" s="6">
        <v>12568961.76</v>
      </c>
      <c r="E9" s="6">
        <v>13730992.1</v>
      </c>
      <c r="F9" s="23">
        <v>14224468.550000001</v>
      </c>
      <c r="G9" s="23">
        <v>11893691.15</v>
      </c>
      <c r="H9" s="23">
        <v>13456813</v>
      </c>
      <c r="I9" s="23">
        <v>12197854.18</v>
      </c>
      <c r="J9" s="6">
        <v>11874796.060000001</v>
      </c>
      <c r="K9" s="45">
        <v>12830380.43</v>
      </c>
      <c r="L9" s="45">
        <v>13535346.52</v>
      </c>
      <c r="M9" s="23">
        <v>12542421.1899</v>
      </c>
      <c r="N9" s="23">
        <v>0</v>
      </c>
      <c r="O9" s="23">
        <v>0</v>
      </c>
      <c r="P9" s="28">
        <f t="shared" si="0"/>
        <v>128855724.93989998</v>
      </c>
      <c r="Q9" s="1"/>
    </row>
    <row r="10" spans="2:17" ht="15.75" customHeight="1" x14ac:dyDescent="0.25">
      <c r="B10" s="14"/>
      <c r="C10" s="16" t="s">
        <v>23</v>
      </c>
      <c r="D10" s="6">
        <v>5386697.9000000004</v>
      </c>
      <c r="E10" s="6">
        <v>5884710.9000000004</v>
      </c>
      <c r="F10" s="23">
        <v>6096200.8099999996</v>
      </c>
      <c r="G10" s="23">
        <v>5097296.21</v>
      </c>
      <c r="H10" s="23">
        <v>5767205.5700000003</v>
      </c>
      <c r="I10" s="23">
        <v>5227651.79</v>
      </c>
      <c r="J10" s="6">
        <v>5089198.3099999996</v>
      </c>
      <c r="K10" s="45">
        <v>5498734.4699999997</v>
      </c>
      <c r="L10" s="45">
        <v>5800862.7999999998</v>
      </c>
      <c r="M10" s="23">
        <v>5375323.3671000004</v>
      </c>
      <c r="N10" s="23">
        <v>0</v>
      </c>
      <c r="O10" s="23">
        <v>0</v>
      </c>
      <c r="P10" s="28">
        <f t="shared" si="0"/>
        <v>55223882.127099998</v>
      </c>
      <c r="Q10" s="1"/>
    </row>
    <row r="11" spans="2:17" ht="15.75" customHeight="1" x14ac:dyDescent="0.25">
      <c r="B11" s="14"/>
      <c r="C11" s="50" t="s">
        <v>24</v>
      </c>
      <c r="D11" s="56">
        <v>452278195.88</v>
      </c>
      <c r="E11" s="56">
        <v>0</v>
      </c>
      <c r="F11" s="56">
        <v>0</v>
      </c>
      <c r="G11" s="56">
        <v>490852067</v>
      </c>
      <c r="H11" s="56">
        <v>8855359.3100000005</v>
      </c>
      <c r="I11" s="56">
        <v>0</v>
      </c>
      <c r="J11" s="56">
        <v>393210865.39999998</v>
      </c>
      <c r="K11" s="56">
        <v>0</v>
      </c>
      <c r="L11" s="56">
        <v>0</v>
      </c>
      <c r="M11" s="23">
        <v>485429587.93000001</v>
      </c>
      <c r="N11" s="23"/>
      <c r="O11" s="23"/>
      <c r="P11" s="28">
        <f t="shared" si="0"/>
        <v>1830626075.52</v>
      </c>
      <c r="Q11" s="1"/>
    </row>
    <row r="12" spans="2:17" ht="15.75" customHeight="1" x14ac:dyDescent="0.25">
      <c r="B12" s="14"/>
      <c r="C12" s="50" t="s">
        <v>25</v>
      </c>
      <c r="D12" s="56">
        <v>0</v>
      </c>
      <c r="E12" s="56">
        <v>0</v>
      </c>
      <c r="F12" s="56">
        <v>0</v>
      </c>
      <c r="G12" s="56">
        <v>0</v>
      </c>
      <c r="H12" s="57">
        <v>64278160.740000002</v>
      </c>
      <c r="I12" s="56">
        <v>0</v>
      </c>
      <c r="J12" s="56">
        <v>0</v>
      </c>
      <c r="K12" s="56">
        <v>0</v>
      </c>
      <c r="L12" s="56">
        <v>0</v>
      </c>
      <c r="M12" s="23">
        <v>0</v>
      </c>
      <c r="N12" s="23"/>
      <c r="O12" s="23"/>
      <c r="P12" s="28">
        <f t="shared" si="0"/>
        <v>64278160.740000002</v>
      </c>
      <c r="Q12" s="1"/>
    </row>
    <row r="13" spans="2:17" ht="15.75" customHeight="1" x14ac:dyDescent="0.25">
      <c r="B13" s="14"/>
      <c r="C13" s="16" t="s">
        <v>26</v>
      </c>
      <c r="D13" s="56">
        <v>0</v>
      </c>
      <c r="E13" s="56">
        <v>0</v>
      </c>
      <c r="F13" s="56">
        <v>0</v>
      </c>
      <c r="G13" s="56">
        <v>0</v>
      </c>
      <c r="H13" s="23"/>
      <c r="I13" s="56">
        <v>0</v>
      </c>
      <c r="J13" s="23"/>
      <c r="K13" s="56">
        <v>0</v>
      </c>
      <c r="L13" s="56">
        <v>0</v>
      </c>
      <c r="M13" s="23">
        <v>0</v>
      </c>
      <c r="N13" s="23">
        <v>0</v>
      </c>
      <c r="O13" s="23">
        <v>0</v>
      </c>
      <c r="P13" s="28">
        <f t="shared" si="0"/>
        <v>0</v>
      </c>
      <c r="Q13" s="1"/>
    </row>
    <row r="14" spans="2:17" ht="15.75" customHeight="1" thickBot="1" x14ac:dyDescent="0.3">
      <c r="B14" s="14"/>
      <c r="C14" s="16" t="s">
        <v>27</v>
      </c>
      <c r="D14" s="23">
        <v>0</v>
      </c>
      <c r="E14" s="23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8">
        <f t="shared" si="0"/>
        <v>0</v>
      </c>
      <c r="Q14" s="1"/>
    </row>
    <row r="15" spans="2:17" ht="15.75" customHeight="1" x14ac:dyDescent="0.25">
      <c r="B15" s="17" t="s">
        <v>15</v>
      </c>
      <c r="C15" s="19" t="s">
        <v>28</v>
      </c>
      <c r="D15" s="37">
        <v>587800639.05999994</v>
      </c>
      <c r="E15" s="37">
        <v>639195563.14999998</v>
      </c>
      <c r="F15" s="38">
        <v>678009220.09000003</v>
      </c>
      <c r="G15" s="38">
        <v>573602755.77999997</v>
      </c>
      <c r="H15" s="38">
        <v>638168846.48000002</v>
      </c>
      <c r="I15" s="38">
        <v>574908944.02999997</v>
      </c>
      <c r="J15" s="7">
        <v>564937898.36000001</v>
      </c>
      <c r="K15" s="46">
        <v>608495411.42999995</v>
      </c>
      <c r="L15" s="46">
        <v>649101054.34000003</v>
      </c>
      <c r="M15" s="64">
        <v>600059189.38</v>
      </c>
      <c r="N15" s="22">
        <v>0</v>
      </c>
      <c r="O15" s="22">
        <v>0</v>
      </c>
      <c r="P15" s="29">
        <f t="shared" si="0"/>
        <v>6114279522.1000004</v>
      </c>
      <c r="Q15" s="1"/>
    </row>
    <row r="16" spans="2:17" ht="15.75" customHeight="1" x14ac:dyDescent="0.25">
      <c r="B16" s="18" t="s">
        <v>29</v>
      </c>
      <c r="C16" s="2" t="s">
        <v>30</v>
      </c>
      <c r="D16" s="8">
        <v>5878006.3899999997</v>
      </c>
      <c r="E16" s="8">
        <v>6391955.6299999999</v>
      </c>
      <c r="F16" s="21">
        <v>6780092.2000000002</v>
      </c>
      <c r="G16" s="21">
        <v>5736027.5599999996</v>
      </c>
      <c r="H16" s="21">
        <v>6381688.46</v>
      </c>
      <c r="I16" s="21">
        <v>5749089.4400000004</v>
      </c>
      <c r="J16" s="8">
        <v>5649378.9800000004</v>
      </c>
      <c r="K16" s="47">
        <v>6084954.1100000003</v>
      </c>
      <c r="L16" s="47">
        <v>6491010.54</v>
      </c>
      <c r="M16" s="21">
        <v>6000591.8937999997</v>
      </c>
      <c r="N16" s="21">
        <v>0</v>
      </c>
      <c r="O16" s="21">
        <v>0</v>
      </c>
      <c r="P16" s="30">
        <f t="shared" si="0"/>
        <v>61142795.203799993</v>
      </c>
      <c r="Q16" s="1"/>
    </row>
    <row r="17" spans="2:17" ht="15.75" customHeight="1" x14ac:dyDescent="0.25">
      <c r="B17" s="18"/>
      <c r="C17" s="2" t="s">
        <v>31</v>
      </c>
      <c r="D17" s="8">
        <v>20573022.370000001</v>
      </c>
      <c r="E17" s="8">
        <v>22371844.710000001</v>
      </c>
      <c r="F17" s="21">
        <v>23730322.699999999</v>
      </c>
      <c r="G17" s="21">
        <v>20076096.449999999</v>
      </c>
      <c r="H17" s="21">
        <v>22335909.629999999</v>
      </c>
      <c r="I17" s="21">
        <v>20121813.039999999</v>
      </c>
      <c r="J17" s="8">
        <v>19772826.440000001</v>
      </c>
      <c r="K17" s="47">
        <v>21297339.399999999</v>
      </c>
      <c r="L17" s="47">
        <v>22718536.899999999</v>
      </c>
      <c r="M17" s="21">
        <v>21002071.6283</v>
      </c>
      <c r="N17" s="21">
        <v>0</v>
      </c>
      <c r="O17" s="21">
        <v>0</v>
      </c>
      <c r="P17" s="30">
        <f t="shared" si="0"/>
        <v>213999783.26830003</v>
      </c>
      <c r="Q17" s="1"/>
    </row>
    <row r="18" spans="2:17" ht="15.75" customHeight="1" x14ac:dyDescent="0.25">
      <c r="B18" s="18"/>
      <c r="C18" s="2" t="s">
        <v>21</v>
      </c>
      <c r="D18" s="8">
        <v>8817009.5899999999</v>
      </c>
      <c r="E18" s="8">
        <v>9587933.4499999993</v>
      </c>
      <c r="F18" s="21">
        <v>10170138.300000001</v>
      </c>
      <c r="G18" s="21">
        <v>8604041.3399999999</v>
      </c>
      <c r="H18" s="21">
        <v>9572532.6999999993</v>
      </c>
      <c r="I18" s="21">
        <v>8623634.1600000001</v>
      </c>
      <c r="J18" s="8">
        <v>8474068.4800000004</v>
      </c>
      <c r="K18" s="47">
        <v>9127431.1699999999</v>
      </c>
      <c r="L18" s="47">
        <v>9736515.8200000003</v>
      </c>
      <c r="M18" s="21">
        <v>9000887.8407000005</v>
      </c>
      <c r="N18" s="21">
        <v>0</v>
      </c>
      <c r="O18" s="21">
        <v>0</v>
      </c>
      <c r="P18" s="30">
        <f t="shared" si="0"/>
        <v>91714192.850699991</v>
      </c>
      <c r="Q18" s="1"/>
    </row>
    <row r="19" spans="2:17" ht="15.75" customHeight="1" x14ac:dyDescent="0.25">
      <c r="B19" s="18"/>
      <c r="C19" s="2" t="s">
        <v>32</v>
      </c>
      <c r="D19" s="8">
        <v>18132998.719999999</v>
      </c>
      <c r="E19" s="8">
        <v>19567246</v>
      </c>
      <c r="F19" s="21">
        <v>20742383.640000001</v>
      </c>
      <c r="G19" s="21">
        <v>17479156.25</v>
      </c>
      <c r="H19" s="21">
        <v>19598488.050000001</v>
      </c>
      <c r="I19" s="21">
        <v>17780207.420000002</v>
      </c>
      <c r="J19" s="8">
        <v>17300450.210000001</v>
      </c>
      <c r="K19" s="47">
        <v>18858398.129999999</v>
      </c>
      <c r="L19" s="47">
        <v>20087518.940000001</v>
      </c>
      <c r="M19" s="21">
        <v>18599419.034699999</v>
      </c>
      <c r="N19" s="21">
        <v>0</v>
      </c>
      <c r="O19" s="21">
        <v>0</v>
      </c>
      <c r="P19" s="30">
        <f t="shared" si="0"/>
        <v>188146266.39469999</v>
      </c>
      <c r="Q19" s="1"/>
    </row>
    <row r="20" spans="2:17" ht="15.75" customHeight="1" x14ac:dyDescent="0.25">
      <c r="B20" s="18"/>
      <c r="C20" s="2" t="s">
        <v>33</v>
      </c>
      <c r="D20" s="8">
        <v>7771285.1699999999</v>
      </c>
      <c r="E20" s="8">
        <v>8385962.5700000003</v>
      </c>
      <c r="F20" s="21">
        <v>8889592.9900000002</v>
      </c>
      <c r="G20" s="21">
        <v>7491066.96</v>
      </c>
      <c r="H20" s="21">
        <v>8399352.0199999996</v>
      </c>
      <c r="I20" s="21">
        <v>7620088.8899999997</v>
      </c>
      <c r="J20" s="8">
        <v>7414478.6600000001</v>
      </c>
      <c r="K20" s="47">
        <v>8082170.6299999999</v>
      </c>
      <c r="L20" s="47">
        <v>8608936.6899999995</v>
      </c>
      <c r="M20" s="21">
        <v>7971179.5862999996</v>
      </c>
      <c r="N20" s="21">
        <v>0</v>
      </c>
      <c r="O20" s="21">
        <v>0</v>
      </c>
      <c r="P20" s="30">
        <f t="shared" si="0"/>
        <v>80634114.166300014</v>
      </c>
      <c r="Q20" s="1"/>
    </row>
    <row r="21" spans="2:17" ht="15.75" customHeight="1" x14ac:dyDescent="0.25">
      <c r="B21" s="18"/>
      <c r="C21" s="52" t="s">
        <v>34</v>
      </c>
      <c r="D21" s="8"/>
      <c r="E21" s="8"/>
      <c r="F21" s="53"/>
      <c r="G21" s="53"/>
      <c r="H21" s="53"/>
      <c r="I21" s="53"/>
      <c r="J21" s="54"/>
      <c r="K21" s="51"/>
      <c r="L21" s="51">
        <v>0</v>
      </c>
      <c r="M21" s="53">
        <v>0</v>
      </c>
      <c r="N21" s="53"/>
      <c r="O21" s="53"/>
      <c r="P21" s="55">
        <f t="shared" si="0"/>
        <v>0</v>
      </c>
      <c r="Q21" s="1"/>
    </row>
    <row r="22" spans="2:17" ht="15.75" customHeight="1" thickBot="1" x14ac:dyDescent="0.3">
      <c r="B22" s="18"/>
      <c r="C22" s="2" t="s">
        <v>35</v>
      </c>
      <c r="D22" s="21">
        <v>0</v>
      </c>
      <c r="E22" s="21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31">
        <f t="shared" si="0"/>
        <v>0</v>
      </c>
      <c r="Q22" s="1"/>
    </row>
    <row r="23" spans="2:17" ht="15.75" customHeight="1" x14ac:dyDescent="0.25">
      <c r="B23" s="13" t="s">
        <v>15</v>
      </c>
      <c r="C23" s="20" t="s">
        <v>36</v>
      </c>
      <c r="D23" s="35">
        <v>104048.64</v>
      </c>
      <c r="E23" s="35">
        <v>3287323420.5100002</v>
      </c>
      <c r="F23" s="36">
        <v>11535709.93</v>
      </c>
      <c r="G23" s="36">
        <v>80429.850000000006</v>
      </c>
      <c r="H23" s="36">
        <v>3138694065.8299999</v>
      </c>
      <c r="I23" s="36">
        <v>99753415.129999995</v>
      </c>
      <c r="J23" s="43">
        <v>34240958.200000003</v>
      </c>
      <c r="K23" s="48">
        <v>2753056414.8899999</v>
      </c>
      <c r="L23" s="48">
        <v>25073421.690000001</v>
      </c>
      <c r="M23" s="65">
        <v>127737.98</v>
      </c>
      <c r="N23" s="25">
        <v>0</v>
      </c>
      <c r="O23" s="25">
        <v>0</v>
      </c>
      <c r="P23" s="32">
        <f t="shared" si="0"/>
        <v>9349989622.6499996</v>
      </c>
      <c r="Q23" s="1"/>
    </row>
    <row r="24" spans="2:17" ht="15.75" customHeight="1" x14ac:dyDescent="0.25">
      <c r="B24" s="14" t="s">
        <v>37</v>
      </c>
      <c r="C24" s="16" t="s">
        <v>30</v>
      </c>
      <c r="D24" s="6">
        <v>1040.49</v>
      </c>
      <c r="E24" s="6">
        <v>32873234.210000001</v>
      </c>
      <c r="F24" s="23">
        <v>115357.1</v>
      </c>
      <c r="G24" s="23">
        <v>804.3</v>
      </c>
      <c r="H24" s="23">
        <v>31386940.66</v>
      </c>
      <c r="I24" s="23">
        <v>997534.15</v>
      </c>
      <c r="J24" s="6">
        <v>342409.58</v>
      </c>
      <c r="K24" s="45">
        <v>27530564.149999999</v>
      </c>
      <c r="L24" s="45">
        <v>250734.22</v>
      </c>
      <c r="M24" s="23">
        <v>1277.3797999999999</v>
      </c>
      <c r="N24" s="23">
        <v>0</v>
      </c>
      <c r="O24" s="23">
        <v>0</v>
      </c>
      <c r="P24" s="28">
        <f t="shared" si="0"/>
        <v>93499896.239800006</v>
      </c>
      <c r="Q24" s="1"/>
    </row>
    <row r="25" spans="2:17" ht="15.75" customHeight="1" x14ac:dyDescent="0.25">
      <c r="B25" s="14"/>
      <c r="C25" s="16" t="s">
        <v>31</v>
      </c>
      <c r="D25" s="6">
        <v>3641.7</v>
      </c>
      <c r="E25" s="6">
        <v>115056319.72</v>
      </c>
      <c r="F25" s="23">
        <v>403749.85</v>
      </c>
      <c r="G25" s="23">
        <v>2815.04</v>
      </c>
      <c r="H25" s="23">
        <v>109854292.3</v>
      </c>
      <c r="I25" s="23">
        <v>3491369.53</v>
      </c>
      <c r="J25" s="6">
        <v>1198433.54</v>
      </c>
      <c r="K25" s="45">
        <v>96356974.519999996</v>
      </c>
      <c r="L25" s="45">
        <v>877569.76</v>
      </c>
      <c r="M25" s="23">
        <v>4470.8293000000003</v>
      </c>
      <c r="N25" s="23">
        <v>0</v>
      </c>
      <c r="O25" s="23">
        <v>0</v>
      </c>
      <c r="P25" s="28">
        <f t="shared" si="0"/>
        <v>327249636.78929996</v>
      </c>
      <c r="Q25" s="1"/>
    </row>
    <row r="26" spans="2:17" ht="15.75" customHeight="1" x14ac:dyDescent="0.25">
      <c r="B26" s="14"/>
      <c r="C26" s="16" t="s">
        <v>21</v>
      </c>
      <c r="D26" s="6">
        <v>1560.73</v>
      </c>
      <c r="E26" s="6">
        <v>49309851.310000002</v>
      </c>
      <c r="F26" s="23">
        <v>173035.65</v>
      </c>
      <c r="G26" s="23">
        <v>1206.45</v>
      </c>
      <c r="H26" s="23">
        <v>47080410.990000002</v>
      </c>
      <c r="I26" s="23">
        <v>1496301.23</v>
      </c>
      <c r="J26" s="6">
        <v>513614.37</v>
      </c>
      <c r="K26" s="45">
        <v>41295846.219999999</v>
      </c>
      <c r="L26" s="45">
        <v>376101.33</v>
      </c>
      <c r="M26" s="23">
        <v>1916.0697</v>
      </c>
      <c r="N26" s="23">
        <v>0</v>
      </c>
      <c r="O26" s="23">
        <v>0</v>
      </c>
      <c r="P26" s="28">
        <f t="shared" si="0"/>
        <v>140249844.3497</v>
      </c>
      <c r="Q26" s="1"/>
    </row>
    <row r="27" spans="2:17" ht="15.75" customHeight="1" x14ac:dyDescent="0.25">
      <c r="B27" s="14"/>
      <c r="C27" s="16" t="s">
        <v>38</v>
      </c>
      <c r="D27" s="23">
        <v>0</v>
      </c>
      <c r="E27" s="6">
        <v>111797843.67</v>
      </c>
      <c r="F27" s="23">
        <v>0</v>
      </c>
      <c r="G27" s="23">
        <v>0</v>
      </c>
      <c r="H27" s="23">
        <v>105086502.72</v>
      </c>
      <c r="I27" s="23">
        <v>0</v>
      </c>
      <c r="J27" s="23">
        <v>0</v>
      </c>
      <c r="K27" s="45">
        <v>93583937.140000001</v>
      </c>
      <c r="L27" s="45">
        <v>0</v>
      </c>
      <c r="M27" s="23">
        <v>0</v>
      </c>
      <c r="N27" s="23">
        <v>0</v>
      </c>
      <c r="O27" s="23">
        <v>0</v>
      </c>
      <c r="P27" s="28">
        <f t="shared" si="0"/>
        <v>310468283.52999997</v>
      </c>
      <c r="Q27" s="1"/>
    </row>
    <row r="28" spans="2:17" ht="15.75" customHeight="1" x14ac:dyDescent="0.25">
      <c r="B28" s="14"/>
      <c r="C28" s="16" t="s">
        <v>39</v>
      </c>
      <c r="D28" s="23">
        <v>0</v>
      </c>
      <c r="E28" s="6">
        <v>47913361.57</v>
      </c>
      <c r="F28" s="23">
        <v>0</v>
      </c>
      <c r="G28" s="23">
        <v>0</v>
      </c>
      <c r="H28" s="23">
        <v>45037072.590000004</v>
      </c>
      <c r="I28" s="23">
        <v>0</v>
      </c>
      <c r="J28" s="23">
        <v>0</v>
      </c>
      <c r="K28" s="45">
        <v>40107401.630000003</v>
      </c>
      <c r="L28" s="45">
        <v>0</v>
      </c>
      <c r="M28" s="23">
        <v>0</v>
      </c>
      <c r="N28" s="23">
        <v>0</v>
      </c>
      <c r="O28" s="23">
        <v>0</v>
      </c>
      <c r="P28" s="28">
        <f t="shared" si="0"/>
        <v>133057835.78999999</v>
      </c>
      <c r="Q28" s="1"/>
    </row>
    <row r="29" spans="2:17" ht="15.75" customHeight="1" x14ac:dyDescent="0.25">
      <c r="B29" s="14"/>
      <c r="C29" s="50" t="s">
        <v>40</v>
      </c>
      <c r="D29" s="23">
        <v>0</v>
      </c>
      <c r="E29" s="23">
        <v>0</v>
      </c>
      <c r="F29" s="23"/>
      <c r="G29" s="23"/>
      <c r="H29" s="23">
        <v>0</v>
      </c>
      <c r="I29" s="23">
        <v>0</v>
      </c>
      <c r="J29" s="23">
        <v>0</v>
      </c>
      <c r="K29" s="49"/>
      <c r="L29" s="49">
        <v>0</v>
      </c>
      <c r="M29" s="23">
        <v>0</v>
      </c>
      <c r="N29" s="23"/>
      <c r="O29" s="23"/>
      <c r="P29" s="28">
        <f t="shared" si="0"/>
        <v>0</v>
      </c>
      <c r="Q29" s="1"/>
    </row>
    <row r="30" spans="2:17" ht="15.75" customHeight="1" thickBot="1" x14ac:dyDescent="0.3">
      <c r="B30" s="14"/>
      <c r="C30" s="16" t="s">
        <v>41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8">
        <f t="shared" si="0"/>
        <v>0</v>
      </c>
      <c r="Q30" s="1"/>
    </row>
    <row r="31" spans="2:17" ht="15.75" customHeight="1" x14ac:dyDescent="0.25">
      <c r="B31" s="17" t="s">
        <v>15</v>
      </c>
      <c r="C31" s="19" t="s">
        <v>42</v>
      </c>
      <c r="D31" s="37">
        <v>1567088.13</v>
      </c>
      <c r="E31" s="37">
        <v>1733046.51</v>
      </c>
      <c r="F31" s="41">
        <v>1853716.7</v>
      </c>
      <c r="G31" s="41">
        <v>1550850.42</v>
      </c>
      <c r="H31" s="41">
        <v>1722221.44</v>
      </c>
      <c r="I31" s="41">
        <v>1555534.92</v>
      </c>
      <c r="J31" s="7">
        <v>1525980.24</v>
      </c>
      <c r="K31" s="46">
        <v>1625239.07</v>
      </c>
      <c r="L31" s="46">
        <v>1745482.07</v>
      </c>
      <c r="M31" s="3">
        <v>1621443.51</v>
      </c>
      <c r="N31" s="3">
        <v>0</v>
      </c>
      <c r="O31" s="3">
        <v>0</v>
      </c>
      <c r="P31" s="29">
        <f t="shared" si="0"/>
        <v>16500603.01</v>
      </c>
      <c r="Q31" s="1"/>
    </row>
    <row r="32" spans="2:17" ht="15.75" customHeight="1" x14ac:dyDescent="0.25">
      <c r="B32" s="18" t="s">
        <v>43</v>
      </c>
      <c r="C32" s="2" t="s">
        <v>44</v>
      </c>
      <c r="D32" s="8">
        <v>15670.88</v>
      </c>
      <c r="E32" s="8">
        <v>17330.47</v>
      </c>
      <c r="F32" s="21">
        <v>18537.169999999998</v>
      </c>
      <c r="G32" s="21">
        <v>15508.5</v>
      </c>
      <c r="H32" s="21">
        <v>17222.21</v>
      </c>
      <c r="I32" s="21">
        <v>15555.35</v>
      </c>
      <c r="J32" s="8">
        <v>15259.8</v>
      </c>
      <c r="K32" s="47">
        <v>16252.39</v>
      </c>
      <c r="L32" s="47">
        <v>17454.82</v>
      </c>
      <c r="M32" s="21">
        <v>16214.435100000001</v>
      </c>
      <c r="N32" s="21">
        <v>0</v>
      </c>
      <c r="O32" s="21">
        <v>0</v>
      </c>
      <c r="P32" s="30">
        <f t="shared" si="0"/>
        <v>165006.0251</v>
      </c>
      <c r="Q32" s="1"/>
    </row>
    <row r="33" spans="2:17" ht="15.75" customHeight="1" x14ac:dyDescent="0.25">
      <c r="B33" s="18"/>
      <c r="C33" s="2" t="s">
        <v>31</v>
      </c>
      <c r="D33" s="8">
        <v>54848.08</v>
      </c>
      <c r="E33" s="8">
        <v>60656.63</v>
      </c>
      <c r="F33" s="21">
        <v>64880.08</v>
      </c>
      <c r="G33" s="21">
        <v>54279.76</v>
      </c>
      <c r="H33" s="21">
        <v>60277.75</v>
      </c>
      <c r="I33" s="21">
        <v>54443.72</v>
      </c>
      <c r="J33" s="8">
        <v>53409.31</v>
      </c>
      <c r="K33" s="47">
        <v>56883.37</v>
      </c>
      <c r="L33" s="47">
        <v>61091.87</v>
      </c>
      <c r="M33" s="21">
        <v>56750.522850000008</v>
      </c>
      <c r="N33" s="21">
        <v>0</v>
      </c>
      <c r="O33" s="21">
        <v>0</v>
      </c>
      <c r="P33" s="30">
        <f t="shared" si="0"/>
        <v>577521.09285000002</v>
      </c>
      <c r="Q33" s="1"/>
    </row>
    <row r="34" spans="2:17" ht="15.75" customHeight="1" x14ac:dyDescent="0.25">
      <c r="B34" s="18"/>
      <c r="C34" s="2" t="s">
        <v>21</v>
      </c>
      <c r="D34" s="8">
        <v>23506.32</v>
      </c>
      <c r="E34" s="8">
        <v>25995.7</v>
      </c>
      <c r="F34" s="21">
        <v>27805.75</v>
      </c>
      <c r="G34" s="21">
        <v>23262.76</v>
      </c>
      <c r="H34" s="21">
        <v>25833.32</v>
      </c>
      <c r="I34" s="21">
        <v>23333.02</v>
      </c>
      <c r="J34" s="8">
        <v>22889.7</v>
      </c>
      <c r="K34" s="47">
        <v>24378.59</v>
      </c>
      <c r="L34" s="47">
        <v>26182.23</v>
      </c>
      <c r="M34" s="21">
        <v>24321.652650000004</v>
      </c>
      <c r="N34" s="21">
        <v>0</v>
      </c>
      <c r="O34" s="21">
        <v>0</v>
      </c>
      <c r="P34" s="30">
        <f t="shared" si="0"/>
        <v>247509.04265000002</v>
      </c>
      <c r="Q34" s="1"/>
    </row>
    <row r="35" spans="2:17" ht="15.75" customHeight="1" x14ac:dyDescent="0.25">
      <c r="B35" s="18"/>
      <c r="C35" s="52" t="s">
        <v>45</v>
      </c>
      <c r="D35" s="8"/>
      <c r="E35" s="8"/>
      <c r="F35" s="21"/>
      <c r="G35" s="21"/>
      <c r="H35" s="21"/>
      <c r="I35" s="21"/>
      <c r="J35" s="8"/>
      <c r="K35" s="51"/>
      <c r="L35" s="51">
        <v>0</v>
      </c>
      <c r="M35" s="21">
        <v>0</v>
      </c>
      <c r="N35" s="21"/>
      <c r="O35" s="21"/>
      <c r="P35" s="30">
        <f t="shared" si="0"/>
        <v>0</v>
      </c>
      <c r="Q35" s="1"/>
    </row>
    <row r="36" spans="2:17" ht="15.75" customHeight="1" thickBot="1" x14ac:dyDescent="0.3">
      <c r="B36" s="18"/>
      <c r="C36" s="2" t="s">
        <v>46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7">
        <f t="shared" si="0"/>
        <v>0</v>
      </c>
      <c r="Q36" s="1"/>
    </row>
    <row r="37" spans="2:17" ht="15.75" customHeight="1" thickBot="1" x14ac:dyDescent="0.3">
      <c r="B37" s="60" t="s">
        <v>47</v>
      </c>
      <c r="C37" s="61"/>
      <c r="D37" s="9">
        <v>463135471.81999993</v>
      </c>
      <c r="E37" s="9">
        <v>3931008366.5100002</v>
      </c>
      <c r="F37" s="9">
        <v>1065211307.7400001</v>
      </c>
      <c r="G37" s="9">
        <v>398147488.43000001</v>
      </c>
      <c r="H37" s="9">
        <v>3847070584.1300001</v>
      </c>
      <c r="I37" s="9">
        <v>986509874.63</v>
      </c>
      <c r="J37" s="9">
        <v>519503809.68000001</v>
      </c>
      <c r="K37" s="9">
        <v>3392363969.6900001</v>
      </c>
      <c r="L37" s="9">
        <v>1027074158.33</v>
      </c>
      <c r="M37" s="9">
        <v>438393923.19999999</v>
      </c>
      <c r="N37" s="9">
        <v>0</v>
      </c>
      <c r="O37" s="9">
        <v>0</v>
      </c>
      <c r="P37" s="9">
        <f t="shared" si="0"/>
        <v>16068418954.160002</v>
      </c>
      <c r="Q37" s="1"/>
    </row>
    <row r="38" spans="2:17" ht="15.75" customHeight="1" x14ac:dyDescent="0.25"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4"/>
      <c r="Q38" s="1"/>
    </row>
    <row r="39" spans="2:17" ht="15.75" customHeight="1" x14ac:dyDescent="0.25"/>
    <row r="40" spans="2:17" ht="15.75" customHeight="1" x14ac:dyDescent="0.25"/>
    <row r="61" hidden="1" x14ac:dyDescent="0.25"/>
    <row r="65" hidden="1" x14ac:dyDescent="0.25"/>
  </sheetData>
  <mergeCells count="3">
    <mergeCell ref="B3:C3"/>
    <mergeCell ref="B37:C37"/>
    <mergeCell ref="B1:P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A91127AEC5984E9CBD002980B7ACB8" ma:contentTypeVersion="24" ma:contentTypeDescription="Create a new document." ma:contentTypeScope="" ma:versionID="fe482d1f3a578760cb8be393893bf94e">
  <xsd:schema xmlns:xsd="http://www.w3.org/2001/XMLSchema" xmlns:xs="http://www.w3.org/2001/XMLSchema" xmlns:p="http://schemas.microsoft.com/office/2006/metadata/properties" xmlns:ns2="3787ae0c-a2f2-4ab0-991e-08818e462bd3" xmlns:ns3="a5c7d926-be96-426a-b7d8-3461508ce661" targetNamespace="http://schemas.microsoft.com/office/2006/metadata/properties" ma:root="true" ma:fieldsID="c885c87fe234582b34eb183c7a1476e3" ns2:_="" ns3:_="">
    <xsd:import namespace="3787ae0c-a2f2-4ab0-991e-08818e462bd3"/>
    <xsd:import namespace="a5c7d926-be96-426a-b7d8-3461508ce6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GUIASREFERENTEDEPOSITOJUDICIAIS" minOccurs="0"/>
                <xsd:element ref="ns2:MediaServiceSearchProperties" minOccurs="0"/>
                <xsd:element ref="ns2:Info" minOccurs="0"/>
                <xsd:element ref="ns2:MediaServiceBillingMetadata" minOccurs="0"/>
                <xsd:element ref="ns2:TipoAtualiza_x00e7__x00e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7ae0c-a2f2-4ab0-991e-08818e462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GUIASREFERENTEDEPOSITOJUDICIAIS" ma:index="26" nillable="true" ma:displayName="GUIAS REFERENTE DEPOSITO JUDICIAIS" ma:format="Dropdown" ma:internalName="GUIASREFERENTEDEPOSITOJUDICIAIS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fo" ma:index="2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poAtualiza_x00e7__x00e3_o" ma:index="30" nillable="true" ma:displayName="Tipo Atualização" ma:description="Como o painel deve ser atualizado." ma:format="Dropdown" ma:internalName="TipoAtualiza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d926-be96-426a-b7d8-3461508ce66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3a15d44-9365-4c31-8397-4a1fd3955c16}" ma:internalName="TaxCatchAll" ma:showField="CatchAllData" ma:web="a5c7d926-be96-426a-b7d8-3461508ce6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d V 8 s W a V b W T e k A A A A 9 g A A A B I A H A B D b 2 5 m a W c v U G F j a 2 F n Z S 5 4 b W w g o h g A K K A U A A A A A A A A A A A A A A A A A A A A A A A A A A A A h Y 9 B D o I w F E S v Q r q n L S U m h n x K o l t J j C b G b V M q N E I h t F j u 5 s I j e Q U x i r p z O W / e Y u Z + v U E 2 N n V w U b 3 V r U l R h C k K l J F t o U 2 Z o s G d w i X K O G y F P I t S B Z N s b D L a I k W V c 1 1 C i P c e + x i 3 f U k Y p R E 5 5 p u 9 r F Q j 0 E f W / + V Q G + u E k Q p x O L z G c I a j O M I L y j A F M k P I t f k K b N r 7 b H 8 g r I f a D b 3 i n Q t X O y B z B P L + w B 9 Q S w M E F A A C A A g A d V 8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V f L F k o i k e 4 D g A A A B E A A A A T A B w A R m 9 y b X V s Y X M v U 2 V j d G l v b j E u b S C i G A A o o B Q A A A A A A A A A A A A A A A A A A A A A A A A A A A A r T k 0 u y c z P U w i G 0 I b W A F B L A Q I t A B Q A A g A I A H V f L F m l W 1 k 3 p A A A A P Y A A A A S A A A A A A A A A A A A A A A A A A A A A A B D b 2 5 m a W c v U G F j a 2 F n Z S 5 4 b W x Q S w E C L Q A U A A I A C A B 1 X y x Z D 8 r p q 6 Q A A A D p A A A A E w A A A A A A A A A A A A A A A A D w A A A A W 0 N v b n R l b n R f V H l w Z X N d L n h t b F B L A Q I t A B Q A A g A I A H V f L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Z 0 9 w d U / + I Q a S I r h e c S i j m A A A A A A I A A A A A A A N m A A D A A A A A E A A A A H j 9 B y i O m r p 8 h A l o X y 1 M q t o A A A A A B I A A A K A A A A A Q A A A A z d u x o N o x x b j / L T E 4 e l c Q p 1 A A A A A K k u p i a q / I 4 e O M 0 k 0 q j a D Y A 5 Z b U p l L G O N p l c e b z Z 7 U 9 k G W s R F K I v k R z u U c g 9 C C G h X Q j V 9 Z 1 O v O 9 E h g H 1 A E E B c Z f Y 4 K j + r h 7 a W f V R r w v 8 B k M h Q A A A D a b T S 6 Z K f h E 3 e v G v S 2 w w n 0 + w g C i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7ae0c-a2f2-4ab0-991e-08818e462bd3">
      <Terms xmlns="http://schemas.microsoft.com/office/infopath/2007/PartnerControls"/>
    </lcf76f155ced4ddcb4097134ff3c332f>
    <GUIASREFERENTEDEPOSITOJUDICIAIS xmlns="3787ae0c-a2f2-4ab0-991e-08818e462bd3" xsi:nil="true"/>
    <TaxCatchAll xmlns="a5c7d926-be96-426a-b7d8-3461508ce661" xsi:nil="true"/>
    <_Flow_SignoffStatus xmlns="3787ae0c-a2f2-4ab0-991e-08818e462bd3" xsi:nil="true"/>
    <Info xmlns="3787ae0c-a2f2-4ab0-991e-08818e462bd3" xsi:nil="true"/>
    <TipoAtualiza_x00e7__x00e3_o xmlns="3787ae0c-a2f2-4ab0-991e-08818e462bd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29C32-8C35-41E8-9E17-9C5B4D92D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7ae0c-a2f2-4ab0-991e-08818e462bd3"/>
    <ds:schemaRef ds:uri="a5c7d926-be96-426a-b7d8-3461508ce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49C90-7B18-4473-B18A-5288DA55C24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1DC94BC-75CF-4204-AA79-996972788E7B}">
  <ds:schemaRefs>
    <ds:schemaRef ds:uri="a5c7d926-be96-426a-b7d8-3461508ce661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3787ae0c-a2f2-4ab0-991e-08818e462bd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3924AC8-2CF6-4BEB-9017-EECB9094AA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Prestação de Contas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Sarah Ferreira</cp:lastModifiedBy>
  <cp:revision/>
  <dcterms:created xsi:type="dcterms:W3CDTF">2024-09-12T14:54:32Z</dcterms:created>
  <dcterms:modified xsi:type="dcterms:W3CDTF">2025-11-18T20:52:41Z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0x01010010A91127AEC5984E9CBD002980B7ACB8</vt:lpwstr>
  </property>
  <property fmtid="{D5CDD505-2E9C-101B-9397-08002B2CF9AE}" pid="3" name="MediaServiceImageTags">
    <vt:lpwstr/>
  </property>
</Properties>
</file>