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468" windowWidth="10200" windowHeight="7692" activeTab="0"/>
  </bookViews>
  <sheets>
    <sheet name="Anexo II - Dívida" sheetId="1" r:id="rId1"/>
    <sheet name="Plan2" sheetId="2" r:id="rId2"/>
    <sheet name="Plan3" sheetId="3" r:id="rId3"/>
  </sheets>
  <definedNames>
    <definedName name="_xlnm.Print_Area" localSheetId="0">'Anexo II - Dívida'!$A$1:$O$95</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<sst xmlns="http://schemas.openxmlformats.org/spreadsheetml/2006/main" count="77" uniqueCount="69">
  <si>
    <t>RELATÓRIO DE GESTÃO FISCAL</t>
  </si>
  <si>
    <t>ORÇAMENTOS FISCAL E DA SEGURIDADE SOCIAL</t>
  </si>
  <si>
    <t xml:space="preserve">DÍVIDA CONSOLIDADA </t>
  </si>
  <si>
    <t>SALDO DO</t>
  </si>
  <si>
    <t>EXERCÍCIO ANTERIOR</t>
  </si>
  <si>
    <t>Até o 1º Quadrimestre</t>
  </si>
  <si>
    <t>Até o 2º Quadrimestre</t>
  </si>
  <si>
    <t>Até o 3º Quadrimestre</t>
  </si>
  <si>
    <t>DÍVIDA CONSOLIDADA - DC (I)</t>
  </si>
  <si>
    <t xml:space="preserve">    Dívida Mobiliária</t>
  </si>
  <si>
    <t xml:space="preserve">    Dívida Contratual</t>
  </si>
  <si>
    <t xml:space="preserve">    Demais Haveres Financeiros</t>
  </si>
  <si>
    <t>OUTROS VALORES NÃO INTEGRANTES DA DC</t>
  </si>
  <si>
    <t>PRECATÓRIOS ANTERIORES A 05/05/2000</t>
  </si>
  <si>
    <t>INSUFICIÊNCIA FINANCEIRA</t>
  </si>
  <si>
    <t>ANTECIPAÇÕES DE RECEITA ORÇAMENTÁRIA – ARO</t>
  </si>
  <si>
    <t>GOVERNO DO ESTADO DO RIO DE JANEIRO</t>
  </si>
  <si>
    <t>DEMONSTRATIVO DA DÍVIDA CONSOLIDADA LÍQUIDA</t>
  </si>
  <si>
    <t xml:space="preserve"> </t>
  </si>
  <si>
    <t>RGF – ANEXO 2 (LRF, art. 55, inciso I, alínea "b")</t>
  </si>
  <si>
    <t>Obs.: 1 - Excluídas a Imprensa Oficial, a CEDAE e a AGERIO por não se enquadrarem no conceito de Empresa Dependente.</t>
  </si>
  <si>
    <t>LIMITE DE ALERTA (inciso III do § 1º do art. 59 da LRF) - 180,00%</t>
  </si>
  <si>
    <t xml:space="preserve">    Outras Dívidas</t>
  </si>
  <si>
    <t>LIMITE DEFINIDO POR RESOLUÇÃO N° 40/01 DO SENADO FEDERAL-200%</t>
  </si>
  <si>
    <t xml:space="preserve">        Reestruturação da Dívida de Estados e Municípios</t>
  </si>
  <si>
    <t xml:space="preserve">        Financiamentos</t>
  </si>
  <si>
    <t xml:space="preserve">            Internos</t>
  </si>
  <si>
    <t xml:space="preserve">            Externos</t>
  </si>
  <si>
    <t xml:space="preserve">        Parcelamento e Renegociação de dívidas</t>
  </si>
  <si>
    <t xml:space="preserve">            De Tributos</t>
  </si>
  <si>
    <t xml:space="preserve">            De Contribuições Previdenciárias</t>
  </si>
  <si>
    <t xml:space="preserve">            De Demais Contribuições Sociais</t>
  </si>
  <si>
    <t xml:space="preserve">            Do FGTS</t>
  </si>
  <si>
    <t xml:space="preserve">            Com Instituição Não financeira</t>
  </si>
  <si>
    <t xml:space="preserve">        Demais Dívidas Contratuais</t>
  </si>
  <si>
    <t>DEDUÇÕES (II)</t>
  </si>
  <si>
    <t xml:space="preserve">    Disponibilidade de Caixa¹ </t>
  </si>
  <si>
    <t>PASSIVO ATUARIAL</t>
  </si>
  <si>
    <t>RP NÃO-PROCESSADOS</t>
  </si>
  <si>
    <t>DÍVIDA CONTRATUAL DE PPP</t>
  </si>
  <si>
    <t>FONTE: Siafe-Rio - Secretaria de Estado de Fazenda.</t>
  </si>
  <si>
    <t xml:space="preserve">          3 - Precatórios posteriores a 05/05/2000 (inclusive) - Vencidos e não pagos: Não foram considerados os Precatórios Vincendos contabilizados na conta 8.9.9.1.1.32.01 - PRECATÓRIOS VINCENDOS.</t>
  </si>
  <si>
    <r>
      <t>PRECATÓRIOS POSTERIORES A 05/05/2000 (Não incluídos na DC)</t>
    </r>
    <r>
      <rPr>
        <vertAlign val="superscript"/>
        <sz val="12"/>
        <rFont val="Times New Roman"/>
        <family val="1"/>
      </rPr>
      <t>2</t>
    </r>
  </si>
  <si>
    <t xml:space="preserve">    Precatórios posteriores a 05/05/2000 (inclusive) - Vencidos e não pagos</t>
  </si>
  <si>
    <t>DÍVIDA CONSOLIDADA LÍQUIDA² (DCL) (III) = (I - II)</t>
  </si>
  <si>
    <t>(-) Transferências obrigatórias da União relativas às emendas individuais (art. 166-A, § 1º, da CF)  (V)</t>
  </si>
  <si>
    <t>RECEITA CORRENTE LÍQUIDA AJUSTADA PARA CÁLCULO DOS LIMITES DE ENDIVIDAMENTO (VI) = (IV - V)</t>
  </si>
  <si>
    <t>% da DC sobre a RCL AJUSTADA (I/VI)</t>
  </si>
  <si>
    <t>% da DCL sobre a RCL AJUSTADA (III/VI)</t>
  </si>
  <si>
    <t>DEPÓSITOS E CONSIGNAÇÕES SEM CONTRAPARTIDA</t>
  </si>
  <si>
    <t>RECEITA CORRENTE LÍQUIDA - RCL (IV)</t>
  </si>
  <si>
    <t>APROPRIAÇÃO DE DEPÓSITOS JUDICIAIS</t>
  </si>
  <si>
    <t>Cláudio Castro</t>
  </si>
  <si>
    <t>Controlador-Geral do Estado</t>
  </si>
  <si>
    <t>Secretário de Estado de Fazenda</t>
  </si>
  <si>
    <t>Governador</t>
  </si>
  <si>
    <t>Leonardo Lobo Pires</t>
  </si>
  <si>
    <t xml:space="preserve">          4 - A contagem dos prazos e disposições estabelecidas no art. 31 da LRF estão suspensas por força da Lei Estadual do Rio de Janeiro nº 7.483 de 08 de novembro de 2016, que reconhece o estado de calamidade pública no âmbito da administração financeira estadual. A Lei Complementar Federal nº 159/2017, que instituiu o Regime de Recuperação Fiscal dos Estados e do Distrito Federal, estabelece que durante a vigência do Regime ficará assegurado ao Estado que o aderiu acesso a instrumentos de Recuperação Fiscal, como a suspensão temporária das vedações e determinações aplicadas quando do descumprimento dos limites estabelecidos pela  Resolução nº 40/01 do Senado Federal para Dívida Consolidada, como a indicação das medidas corretivas adotadas ou a adotar se ultrapassado qualquer dos limites (art. 55, II da LRF). Desse modo, o quadro de TRAJETÓRIA DE RETORNO AO LIMITE DA DÍVIDA CONSOLIDADA LÍQUIDA consta neste relatório apenas para fins de demonstração, estando seus efeitos temporariamente suspensos. A Lei Estadual do Rio de Janeiro nº  9.517, de 20 de dezembro de 2021, estendeu o prazo de validade do estado de calamidade pública no âmbito da administração financeira estadual para até 30 de junho de 2022.</t>
  </si>
  <si>
    <t>Demetrio Abdennur Farah Neto</t>
  </si>
  <si>
    <t xml:space="preserve">          2 - Imprensa Oficial, CEDAE e AGERIO não constam nos Orçamentos Fiscal e da Seguridade Social no exercício de 2024.</t>
  </si>
  <si>
    <t>SALDO DO EXERCÍCIO DE 2024</t>
  </si>
  <si>
    <t>¹ A Disponibilidade de Caixa Bruta não poderá apresentar valor negativo, porém, em determinadas situações, como utilização de depósitos restituíveis para pagamento de despesas próprias do ente, o valor da linha "Disponibilidade de Caixa" poderá resultar em valor negativo. Por outro lado, o ente deve incluir os valores das obrigações a pagar atrasadas que estiverem registradas como restos a pagar processados (RPP) no item "Outras Dívidas" da DC (I), por meio do registro dos RPP sem disponibilidade financeira em conta de controle específica (e não de forma automática), e, para evitar duplicidade, deve deduzir o valor correspondente do montante total de RPP informado no bloco das DEDUÇÕES (II).</t>
  </si>
  <si>
    <r>
      <rPr>
        <vertAlign val="superscript"/>
        <sz val="11"/>
        <rFont val="Times New Roman"/>
        <family val="1"/>
      </rPr>
      <t>2</t>
    </r>
    <r>
      <rPr>
        <sz val="11"/>
        <rFont val="Times New Roman"/>
        <family val="1"/>
      </rPr>
      <t xml:space="preserve"> Refere-se aos precatórios posteriores a 05/05/2000 que, em cumprimento ao disposto no artigo 100 da Constituição Federal, ainda não foram incluídos no orçamento ou constam no orçamento e ainda não foram pagos. Ao final do exercício em que esses precatórios foram incluídos ou que deveriam ter sido incluídos, os valores deverão compor a linha "Precatórios Posteriores a 05/05/2000 (inclusive) - Vencidos e não pagos".</t>
    </r>
  </si>
  <si>
    <t>JANEIRO A ABRIL DE 2024</t>
  </si>
  <si>
    <t xml:space="preserve">         Emissão: 22/05/2024</t>
  </si>
  <si>
    <t xml:space="preserve">        Empréstimos</t>
  </si>
  <si>
    <t xml:space="preserve">         Disponibilidade de Caixa Bruta</t>
  </si>
  <si>
    <t xml:space="preserve">        (-) Restos a Pagar Processados</t>
  </si>
  <si>
    <t xml:space="preserve">        (-) Depósitos Restituíves e Valores Vinculados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</si>
</sst>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 numFmtId="165" formatCode="_(* #,##0.00_);_(* \(#,##0.00\);_(* &quot;-&quot;??_);_(@_)"/>
    <numFmt numFmtId="166" formatCode="_(* #,##0_);_(* \(#,##0\);_(* &quot;-&quot;??_);_(@_)"/>
    <numFmt numFmtId="167" formatCode="_(* #,##0.0_);_(* \(#,##0.0\);_(* &quot;-&quot;??_);_(@_)"/>
    <numFmt numFmtId="168" formatCode="_(* #,##0.000_);_(* \(#,##0.000\);_(* &quot;-&quot;??_);_(@_)"/>
    <numFmt numFmtId="169" formatCode="[$-416]dddd\,\ d&quot; de &quot;mmmm&quot; de &quot;yyyy"/>
  </numFmts>
  <fonts count="49">
    <font>
      <sz val="11"/>
      <color theme="1"/>
      <name val="Calibri"/>
      <family val="2"/>
    </font>
    <font>
      <sz val="11"/>
      <color indexed="8"/>
      <name val="Calibri"/>
      <family val="2"/>
    </font>
    <font>
      <sz val="10"/>
      <name val="Arial"/>
      <family val="2"/>
    </font>
    <font>
      <sz val="13"/>
      <name val="Times New Roman"/>
      <family val="1"/>
    </font>
    <font>
      <sz val="12"/>
      <name val="Times New Roman"/>
      <family val="1"/>
    </font>
    <font>
      <b/>
      <sz val="13"/>
      <name val="Times New Roman"/>
      <family val="1"/>
    </font>
    <font>
      <b/>
      <u val="single"/>
      <sz val="12"/>
      <name val="Times New Roman"/>
      <family val="1"/>
    </font>
    <font>
      <b/>
      <sz val="12"/>
      <name val="Times New Roman"/>
      <family val="1"/>
    </font>
    <font>
      <vertAlign val="superscript"/>
      <sz val="12"/>
      <name val="Times New Roman"/>
      <family val="1"/>
    </font>
    <font>
      <sz val="11"/>
      <name val="Times New Roman"/>
      <family val="1"/>
    </font>
    <font>
      <vertAlign val="superscript"/>
      <sz val="11"/>
      <name val="Times New Roman"/>
      <family val="1"/>
    </font>
    <font>
      <b/>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top style="thin"/>
      <bottom/>
    </border>
    <border>
      <left/>
      <right/>
      <top/>
      <bottom style="thin"/>
    </border>
    <border>
      <left style="thin"/>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color indexed="63"/>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40" fillId="32" borderId="0" applyNumberFormat="0" applyBorder="0" applyAlignment="0" applyProtection="0"/>
    <xf numFmtId="0" fontId="41" fillId="21"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65" fontId="0" fillId="0" borderId="0" applyFont="0" applyFill="0" applyBorder="0" applyAlignment="0" applyProtection="0"/>
  </cellStyleXfs>
  <cellXfs count="168">
    <xf numFmtId="0" fontId="0" fillId="0" borderId="0" xfId="0" applyFont="1" applyAlignment="1">
      <alignment/>
    </xf>
    <xf numFmtId="0" fontId="4" fillId="0" borderId="0" xfId="49" applyFont="1" applyFill="1" applyAlignment="1">
      <alignment/>
      <protection/>
    </xf>
    <xf numFmtId="3" fontId="4" fillId="0" borderId="0" xfId="49" applyNumberFormat="1" applyFont="1" applyFill="1" applyAlignment="1">
      <alignment/>
      <protection/>
    </xf>
    <xf numFmtId="0" fontId="4" fillId="0" borderId="0" xfId="49" applyFont="1" applyFill="1" applyBorder="1" applyAlignment="1">
      <alignment/>
      <protection/>
    </xf>
    <xf numFmtId="0" fontId="4" fillId="0" borderId="0" xfId="0" applyFont="1" applyFill="1" applyAlignment="1">
      <alignment horizontal="center" vertical="center"/>
    </xf>
    <xf numFmtId="49" fontId="4" fillId="0" borderId="0" xfId="49" applyNumberFormat="1" applyFont="1" applyFill="1" applyAlignment="1">
      <alignment vertical="center"/>
      <protection/>
    </xf>
    <xf numFmtId="0" fontId="4" fillId="0" borderId="0" xfId="49" applyFont="1" applyFill="1" applyAlignment="1">
      <alignment vertical="center"/>
      <protection/>
    </xf>
    <xf numFmtId="3" fontId="4" fillId="0" borderId="0" xfId="49" applyNumberFormat="1" applyFont="1" applyFill="1" applyAlignment="1">
      <alignment vertical="center"/>
      <protection/>
    </xf>
    <xf numFmtId="0" fontId="4" fillId="0" borderId="0" xfId="49" applyFont="1" applyFill="1" applyBorder="1" applyAlignment="1">
      <alignment vertical="center"/>
      <protection/>
    </xf>
    <xf numFmtId="164" fontId="4" fillId="0" borderId="0" xfId="49" applyNumberFormat="1" applyFont="1" applyFill="1" applyAlignment="1">
      <alignment horizontal="right" vertical="center"/>
      <protection/>
    </xf>
    <xf numFmtId="0" fontId="4" fillId="0" borderId="0" xfId="49" applyFont="1" applyFill="1" applyAlignment="1">
      <alignment horizontal="left" indent="1"/>
      <protection/>
    </xf>
    <xf numFmtId="166" fontId="4" fillId="0" borderId="0" xfId="49" applyNumberFormat="1" applyFont="1" applyFill="1" applyAlignment="1">
      <alignment/>
      <protection/>
    </xf>
    <xf numFmtId="166" fontId="4" fillId="0" borderId="10" xfId="63" applyNumberFormat="1" applyFont="1" applyFill="1" applyBorder="1" applyAlignment="1">
      <alignment horizontal="center" vertical="center"/>
    </xf>
    <xf numFmtId="166" fontId="4" fillId="0" borderId="0" xfId="63" applyNumberFormat="1" applyFont="1" applyFill="1" applyBorder="1" applyAlignment="1">
      <alignment horizontal="center" vertical="center"/>
    </xf>
    <xf numFmtId="166" fontId="4" fillId="33" borderId="10" xfId="63" applyNumberFormat="1" applyFont="1" applyFill="1" applyBorder="1" applyAlignment="1">
      <alignment horizontal="center" vertical="center"/>
    </xf>
    <xf numFmtId="166" fontId="4" fillId="33" borderId="0" xfId="63" applyNumberFormat="1" applyFont="1" applyFill="1" applyBorder="1" applyAlignment="1">
      <alignment horizontal="center" vertical="center"/>
    </xf>
    <xf numFmtId="0" fontId="4" fillId="0" borderId="11" xfId="49" applyFont="1" applyFill="1" applyBorder="1" applyAlignment="1">
      <alignment/>
      <protection/>
    </xf>
    <xf numFmtId="0" fontId="4" fillId="0" borderId="11" xfId="49" applyNumberFormat="1" applyFont="1" applyFill="1" applyBorder="1" applyAlignment="1">
      <alignment/>
      <protection/>
    </xf>
    <xf numFmtId="0" fontId="4" fillId="0" borderId="12" xfId="49" applyFont="1" applyFill="1" applyBorder="1" applyAlignment="1">
      <alignment horizontal="justify" vertical="top" wrapText="1"/>
      <protection/>
    </xf>
    <xf numFmtId="0" fontId="4" fillId="0" borderId="12" xfId="49" applyNumberFormat="1" applyFont="1" applyFill="1" applyBorder="1" applyAlignment="1">
      <alignment/>
      <protection/>
    </xf>
    <xf numFmtId="166" fontId="4" fillId="0" borderId="13" xfId="63" applyNumberFormat="1" applyFont="1" applyFill="1" applyBorder="1" applyAlignment="1">
      <alignment vertical="center"/>
    </xf>
    <xf numFmtId="166" fontId="4" fillId="0" borderId="11" xfId="63" applyNumberFormat="1" applyFont="1" applyFill="1" applyBorder="1" applyAlignment="1">
      <alignment vertical="center"/>
    </xf>
    <xf numFmtId="166" fontId="4" fillId="33" borderId="10" xfId="63" applyNumberFormat="1" applyFont="1" applyFill="1" applyBorder="1" applyAlignment="1">
      <alignment vertical="center"/>
    </xf>
    <xf numFmtId="166" fontId="4" fillId="33" borderId="0" xfId="63" applyNumberFormat="1" applyFont="1" applyFill="1" applyBorder="1" applyAlignment="1">
      <alignment vertical="center"/>
    </xf>
    <xf numFmtId="166" fontId="4" fillId="0" borderId="10" xfId="63" applyNumberFormat="1" applyFont="1" applyFill="1" applyBorder="1" applyAlignment="1">
      <alignment vertical="center"/>
    </xf>
    <xf numFmtId="166" fontId="4" fillId="0" borderId="0" xfId="63" applyNumberFormat="1" applyFont="1" applyFill="1" applyBorder="1" applyAlignment="1">
      <alignment vertical="center"/>
    </xf>
    <xf numFmtId="166" fontId="4" fillId="0" borderId="14" xfId="63" applyNumberFormat="1" applyFont="1" applyFill="1" applyBorder="1" applyAlignment="1">
      <alignment vertical="center"/>
    </xf>
    <xf numFmtId="166" fontId="4" fillId="0" borderId="12" xfId="63" applyNumberFormat="1" applyFont="1" applyFill="1" applyBorder="1" applyAlignment="1">
      <alignment vertical="center"/>
    </xf>
    <xf numFmtId="0" fontId="4" fillId="0" borderId="0" xfId="0" applyFont="1" applyFill="1" applyAlignment="1">
      <alignment vertical="center"/>
    </xf>
    <xf numFmtId="166" fontId="7" fillId="0" borderId="13" xfId="63" applyNumberFormat="1" applyFont="1" applyFill="1" applyBorder="1" applyAlignment="1">
      <alignment vertical="center"/>
    </xf>
    <xf numFmtId="166" fontId="7" fillId="0" borderId="11" xfId="63" applyNumberFormat="1" applyFont="1" applyFill="1" applyBorder="1" applyAlignment="1">
      <alignment vertical="center"/>
    </xf>
    <xf numFmtId="166" fontId="7" fillId="0" borderId="10" xfId="63" applyNumberFormat="1" applyFont="1" applyFill="1" applyBorder="1" applyAlignment="1">
      <alignment vertical="center"/>
    </xf>
    <xf numFmtId="166" fontId="7" fillId="0" borderId="0" xfId="63" applyNumberFormat="1" applyFont="1" applyFill="1" applyBorder="1" applyAlignment="1">
      <alignment vertical="center"/>
    </xf>
    <xf numFmtId="166" fontId="4" fillId="33" borderId="14" xfId="63" applyNumberFormat="1" applyFont="1" applyFill="1" applyBorder="1" applyAlignment="1">
      <alignment vertical="center"/>
    </xf>
    <xf numFmtId="166" fontId="4" fillId="33" borderId="12" xfId="63" applyNumberFormat="1" applyFont="1" applyFill="1" applyBorder="1" applyAlignment="1">
      <alignment vertical="center"/>
    </xf>
    <xf numFmtId="166" fontId="7" fillId="0" borderId="15" xfId="63" applyNumberFormat="1" applyFont="1" applyFill="1" applyBorder="1" applyAlignment="1">
      <alignment vertical="center"/>
    </xf>
    <xf numFmtId="166" fontId="7" fillId="0" borderId="16" xfId="63" applyNumberFormat="1" applyFont="1" applyFill="1" applyBorder="1" applyAlignment="1">
      <alignment vertical="center"/>
    </xf>
    <xf numFmtId="166" fontId="7" fillId="0" borderId="17" xfId="63" applyNumberFormat="1" applyFont="1" applyFill="1" applyBorder="1" applyAlignment="1">
      <alignment vertical="center"/>
    </xf>
    <xf numFmtId="0" fontId="4" fillId="0" borderId="15" xfId="49" applyFont="1" applyFill="1" applyBorder="1" applyAlignment="1">
      <alignment/>
      <protection/>
    </xf>
    <xf numFmtId="0" fontId="9" fillId="0" borderId="11" xfId="49" applyNumberFormat="1" applyFont="1" applyFill="1" applyBorder="1" applyAlignment="1">
      <alignment vertical="center"/>
      <protection/>
    </xf>
    <xf numFmtId="0" fontId="9" fillId="0" borderId="0" xfId="49" applyNumberFormat="1" applyFont="1" applyFill="1" applyBorder="1" applyAlignment="1">
      <alignment vertical="center"/>
      <protection/>
    </xf>
    <xf numFmtId="0" fontId="9" fillId="0" borderId="0" xfId="49" applyFont="1" applyFill="1" applyAlignment="1">
      <alignment/>
      <protection/>
    </xf>
    <xf numFmtId="0" fontId="9" fillId="0" borderId="0" xfId="49" applyFont="1" applyFill="1" applyAlignment="1">
      <alignment vertical="center"/>
      <protection/>
    </xf>
    <xf numFmtId="165" fontId="7" fillId="0" borderId="15" xfId="63" applyNumberFormat="1" applyFont="1" applyFill="1" applyBorder="1" applyAlignment="1">
      <alignment vertical="center"/>
    </xf>
    <xf numFmtId="165" fontId="7" fillId="0" borderId="16" xfId="63" applyNumberFormat="1" applyFont="1" applyFill="1" applyBorder="1" applyAlignment="1">
      <alignment vertical="center"/>
    </xf>
    <xf numFmtId="165" fontId="7" fillId="0" borderId="17" xfId="63" applyNumberFormat="1" applyFont="1" applyFill="1" applyBorder="1" applyAlignment="1">
      <alignment vertical="center"/>
    </xf>
    <xf numFmtId="0" fontId="4" fillId="0" borderId="0" xfId="49" applyNumberFormat="1" applyFont="1" applyFill="1" applyBorder="1" applyAlignment="1">
      <alignment/>
      <protection/>
    </xf>
    <xf numFmtId="0" fontId="4" fillId="33" borderId="0" xfId="0" applyFont="1" applyFill="1" applyAlignment="1">
      <alignment vertical="center"/>
    </xf>
    <xf numFmtId="0" fontId="4" fillId="0" borderId="0" xfId="0" applyFont="1" applyFill="1" applyAlignment="1">
      <alignment vertical="center" wrapText="1"/>
    </xf>
    <xf numFmtId="166" fontId="7" fillId="34" borderId="13" xfId="63" applyNumberFormat="1" applyFont="1" applyFill="1" applyBorder="1" applyAlignment="1">
      <alignment vertical="center"/>
    </xf>
    <xf numFmtId="166" fontId="7" fillId="34" borderId="11" xfId="63" applyNumberFormat="1" applyFont="1" applyFill="1" applyBorder="1" applyAlignment="1">
      <alignment vertical="center"/>
    </xf>
    <xf numFmtId="0" fontId="4" fillId="34" borderId="15" xfId="49" applyFont="1" applyFill="1" applyBorder="1" applyAlignment="1">
      <alignment/>
      <protection/>
    </xf>
    <xf numFmtId="166" fontId="7" fillId="34" borderId="16" xfId="63" applyNumberFormat="1" applyFont="1" applyFill="1" applyBorder="1" applyAlignment="1">
      <alignment vertical="center"/>
    </xf>
    <xf numFmtId="166" fontId="7" fillId="34" borderId="15" xfId="63" applyNumberFormat="1" applyFont="1" applyFill="1" applyBorder="1" applyAlignment="1">
      <alignment vertical="center"/>
    </xf>
    <xf numFmtId="165" fontId="7" fillId="34" borderId="16" xfId="63" applyNumberFormat="1" applyFont="1" applyFill="1" applyBorder="1" applyAlignment="1">
      <alignment vertical="center"/>
    </xf>
    <xf numFmtId="165" fontId="7" fillId="34" borderId="17" xfId="63" applyNumberFormat="1" applyFont="1" applyFill="1" applyBorder="1" applyAlignment="1">
      <alignment vertical="center"/>
    </xf>
    <xf numFmtId="165" fontId="7" fillId="34" borderId="15" xfId="63" applyNumberFormat="1" applyFont="1" applyFill="1" applyBorder="1" applyAlignment="1">
      <alignment vertical="center"/>
    </xf>
    <xf numFmtId="165" fontId="4" fillId="0" borderId="0" xfId="63" applyNumberFormat="1" applyFont="1" applyFill="1" applyBorder="1" applyAlignment="1">
      <alignment horizontal="center" vertical="center"/>
    </xf>
    <xf numFmtId="165" fontId="7" fillId="0" borderId="18" xfId="63" applyNumberFormat="1" applyFont="1" applyFill="1" applyBorder="1" applyAlignment="1">
      <alignment vertical="center"/>
    </xf>
    <xf numFmtId="165" fontId="7" fillId="0" borderId="11" xfId="63" applyNumberFormat="1" applyFont="1" applyFill="1" applyBorder="1" applyAlignment="1">
      <alignment vertical="center"/>
    </xf>
    <xf numFmtId="165" fontId="4" fillId="0" borderId="0" xfId="63" applyNumberFormat="1" applyFont="1" applyFill="1" applyBorder="1" applyAlignment="1">
      <alignment vertical="center"/>
    </xf>
    <xf numFmtId="165" fontId="7" fillId="0" borderId="18" xfId="63" applyFont="1" applyFill="1" applyBorder="1" applyAlignment="1">
      <alignment vertical="center"/>
    </xf>
    <xf numFmtId="165" fontId="4" fillId="0" borderId="13" xfId="63" applyFont="1" applyFill="1" applyBorder="1" applyAlignment="1">
      <alignment horizontal="left" indent="1"/>
    </xf>
    <xf numFmtId="165" fontId="7" fillId="0" borderId="11" xfId="63" applyFont="1" applyFill="1" applyBorder="1" applyAlignment="1">
      <alignment vertical="center"/>
    </xf>
    <xf numFmtId="165" fontId="4" fillId="0" borderId="10" xfId="63" applyFont="1" applyFill="1" applyBorder="1" applyAlignment="1">
      <alignment/>
    </xf>
    <xf numFmtId="165" fontId="4" fillId="0" borderId="0" xfId="63" applyFont="1" applyFill="1" applyBorder="1" applyAlignment="1">
      <alignment vertical="center"/>
    </xf>
    <xf numFmtId="165" fontId="4" fillId="0" borderId="10" xfId="63" applyFont="1" applyFill="1" applyBorder="1" applyAlignment="1">
      <alignment horizontal="center" vertical="center"/>
    </xf>
    <xf numFmtId="165" fontId="4" fillId="0" borderId="0" xfId="63" applyFont="1" applyFill="1" applyBorder="1" applyAlignment="1">
      <alignment horizontal="center" vertical="center"/>
    </xf>
    <xf numFmtId="165" fontId="4" fillId="0" borderId="10" xfId="63" applyFont="1" applyFill="1" applyBorder="1" applyAlignment="1">
      <alignment vertical="center"/>
    </xf>
    <xf numFmtId="165" fontId="7" fillId="0" borderId="0" xfId="63" applyFont="1" applyFill="1" applyBorder="1" applyAlignment="1">
      <alignment vertical="center"/>
    </xf>
    <xf numFmtId="165" fontId="4" fillId="33" borderId="0" xfId="63" applyFont="1" applyFill="1" applyBorder="1" applyAlignment="1">
      <alignment vertical="center"/>
    </xf>
    <xf numFmtId="165" fontId="4" fillId="33" borderId="10" xfId="63" applyFont="1" applyFill="1" applyBorder="1" applyAlignment="1">
      <alignment vertical="center"/>
    </xf>
    <xf numFmtId="165" fontId="7" fillId="34" borderId="18" xfId="63" applyFont="1" applyFill="1" applyBorder="1" applyAlignment="1">
      <alignment vertical="center"/>
    </xf>
    <xf numFmtId="165" fontId="4" fillId="34" borderId="15" xfId="63" applyFont="1" applyFill="1" applyBorder="1" applyAlignment="1">
      <alignment/>
    </xf>
    <xf numFmtId="165" fontId="7" fillId="34" borderId="16" xfId="63" applyFont="1" applyFill="1" applyBorder="1" applyAlignment="1">
      <alignment vertical="center"/>
    </xf>
    <xf numFmtId="165" fontId="7" fillId="34" borderId="17" xfId="63" applyFont="1" applyFill="1" applyBorder="1" applyAlignment="1">
      <alignment vertical="center"/>
    </xf>
    <xf numFmtId="165" fontId="7" fillId="0" borderId="17" xfId="63" applyFont="1" applyFill="1" applyBorder="1" applyAlignment="1">
      <alignment vertical="center"/>
    </xf>
    <xf numFmtId="165" fontId="7" fillId="0" borderId="15" xfId="63" applyFont="1" applyFill="1" applyBorder="1" applyAlignment="1">
      <alignment vertical="center"/>
    </xf>
    <xf numFmtId="165" fontId="7" fillId="0" borderId="16" xfId="63" applyFont="1" applyFill="1" applyBorder="1" applyAlignment="1">
      <alignment vertical="center"/>
    </xf>
    <xf numFmtId="165" fontId="7" fillId="34" borderId="15" xfId="63" applyFont="1" applyFill="1" applyBorder="1" applyAlignment="1">
      <alignment vertical="center"/>
    </xf>
    <xf numFmtId="165" fontId="4" fillId="0" borderId="13" xfId="63" applyFont="1" applyFill="1" applyBorder="1" applyAlignment="1">
      <alignment vertical="center"/>
    </xf>
    <xf numFmtId="165" fontId="4" fillId="0" borderId="11" xfId="63" applyFont="1" applyFill="1" applyBorder="1" applyAlignment="1">
      <alignment vertical="center"/>
    </xf>
    <xf numFmtId="165" fontId="4" fillId="0" borderId="14" xfId="63" applyFont="1" applyFill="1" applyBorder="1" applyAlignment="1">
      <alignment vertical="center"/>
    </xf>
    <xf numFmtId="165" fontId="4" fillId="0" borderId="12" xfId="63" applyFont="1" applyFill="1" applyBorder="1" applyAlignment="1">
      <alignment vertical="center"/>
    </xf>
    <xf numFmtId="165" fontId="4" fillId="33" borderId="12" xfId="63" applyFont="1" applyFill="1" applyBorder="1" applyAlignment="1">
      <alignment vertical="center"/>
    </xf>
    <xf numFmtId="4" fontId="4" fillId="35" borderId="0" xfId="0" applyNumberFormat="1" applyFont="1" applyFill="1" applyBorder="1" applyAlignment="1">
      <alignment horizontal="right" vertical="top" wrapText="1"/>
    </xf>
    <xf numFmtId="4" fontId="4" fillId="35" borderId="19" xfId="0" applyNumberFormat="1" applyFont="1" applyFill="1" applyBorder="1" applyAlignment="1">
      <alignment horizontal="right" vertical="top" wrapText="1"/>
    </xf>
    <xf numFmtId="4" fontId="7" fillId="35" borderId="0" xfId="0" applyNumberFormat="1" applyFont="1" applyFill="1" applyBorder="1" applyAlignment="1">
      <alignment horizontal="right" vertical="top" wrapText="1"/>
    </xf>
    <xf numFmtId="4" fontId="7" fillId="35" borderId="19" xfId="0" applyNumberFormat="1" applyFont="1" applyFill="1" applyBorder="1" applyAlignment="1">
      <alignment horizontal="right" vertical="top" wrapText="1"/>
    </xf>
    <xf numFmtId="4" fontId="4" fillId="35" borderId="20" xfId="0" applyNumberFormat="1" applyFont="1" applyFill="1" applyBorder="1" applyAlignment="1">
      <alignment horizontal="right" vertical="top" wrapText="1"/>
    </xf>
    <xf numFmtId="4" fontId="4" fillId="35" borderId="21" xfId="0" applyNumberFormat="1" applyFont="1" applyFill="1" applyBorder="1" applyAlignment="1">
      <alignment horizontal="right" vertical="top" wrapText="1"/>
    </xf>
    <xf numFmtId="0" fontId="9" fillId="0" borderId="0" xfId="0" applyFont="1" applyFill="1" applyAlignment="1">
      <alignment/>
    </xf>
    <xf numFmtId="0" fontId="4" fillId="0" borderId="0" xfId="0" applyFont="1" applyFill="1" applyAlignment="1">
      <alignment/>
    </xf>
    <xf numFmtId="0" fontId="30" fillId="0" borderId="0" xfId="0" applyFont="1" applyAlignment="1">
      <alignment/>
    </xf>
    <xf numFmtId="0" fontId="11" fillId="33" borderId="0" xfId="49" applyFont="1" applyFill="1" applyAlignment="1">
      <alignment vertical="center"/>
      <protection/>
    </xf>
    <xf numFmtId="0" fontId="9" fillId="33" borderId="0" xfId="49" applyFont="1" applyFill="1" applyAlignment="1">
      <alignment vertical="center"/>
      <protection/>
    </xf>
    <xf numFmtId="165" fontId="4" fillId="0" borderId="0" xfId="63" applyFont="1" applyFill="1" applyAlignment="1">
      <alignment/>
    </xf>
    <xf numFmtId="165" fontId="4" fillId="0" borderId="0" xfId="63" applyFont="1" applyFill="1" applyAlignment="1">
      <alignment horizontal="right"/>
    </xf>
    <xf numFmtId="165" fontId="4" fillId="0" borderId="0" xfId="63" applyFont="1" applyFill="1" applyBorder="1" applyAlignment="1">
      <alignment horizontal="left" indent="1"/>
    </xf>
    <xf numFmtId="165" fontId="4" fillId="0" borderId="0" xfId="63" applyFont="1" applyFill="1" applyAlignment="1">
      <alignment horizontal="right" indent="1"/>
    </xf>
    <xf numFmtId="165" fontId="4" fillId="0" borderId="0" xfId="63" applyFont="1" applyFill="1" applyBorder="1" applyAlignment="1">
      <alignment/>
    </xf>
    <xf numFmtId="165" fontId="4" fillId="33" borderId="0" xfId="63" applyFont="1" applyFill="1" applyBorder="1" applyAlignment="1">
      <alignment horizontal="center" vertical="center"/>
    </xf>
    <xf numFmtId="165" fontId="9" fillId="33" borderId="0" xfId="63" applyFont="1" applyFill="1" applyBorder="1" applyAlignment="1">
      <alignment/>
    </xf>
    <xf numFmtId="165" fontId="9" fillId="0" borderId="0" xfId="63" applyFont="1" applyFill="1" applyAlignment="1">
      <alignment/>
    </xf>
    <xf numFmtId="165" fontId="9" fillId="0" borderId="0" xfId="63" applyFont="1" applyFill="1" applyBorder="1" applyAlignment="1">
      <alignment/>
    </xf>
    <xf numFmtId="165" fontId="9" fillId="0" borderId="0" xfId="63" applyFont="1" applyFill="1" applyAlignment="1">
      <alignment horizontal="center"/>
    </xf>
    <xf numFmtId="165" fontId="9" fillId="0" borderId="0" xfId="63" applyFont="1" applyFill="1" applyAlignment="1">
      <alignment/>
    </xf>
    <xf numFmtId="165" fontId="4" fillId="0" borderId="0" xfId="63" applyFont="1" applyFill="1" applyAlignment="1">
      <alignment/>
    </xf>
    <xf numFmtId="165" fontId="4" fillId="0" borderId="0" xfId="63" applyFont="1" applyFill="1" applyAlignment="1">
      <alignment vertical="center" wrapText="1"/>
    </xf>
    <xf numFmtId="165" fontId="4" fillId="33" borderId="0" xfId="63" applyFont="1" applyFill="1" applyBorder="1" applyAlignment="1">
      <alignment horizontal="center"/>
    </xf>
    <xf numFmtId="0" fontId="4" fillId="0" borderId="0" xfId="49" applyFont="1" applyFill="1" applyBorder="1" applyAlignment="1">
      <alignment horizontal="left" vertical="center" wrapText="1"/>
      <protection/>
    </xf>
    <xf numFmtId="0" fontId="4" fillId="0" borderId="19" xfId="49" applyFont="1" applyFill="1" applyBorder="1" applyAlignment="1">
      <alignment horizontal="left" vertical="center" wrapText="1"/>
      <protection/>
    </xf>
    <xf numFmtId="4" fontId="4" fillId="35" borderId="0" xfId="0" applyNumberFormat="1" applyFont="1" applyFill="1" applyAlignment="1">
      <alignment horizontal="right" vertical="top" wrapText="1"/>
    </xf>
    <xf numFmtId="0" fontId="4" fillId="33" borderId="0" xfId="0" applyFont="1" applyFill="1" applyAlignment="1">
      <alignment horizontal="right" vertical="center"/>
    </xf>
    <xf numFmtId="4" fontId="7" fillId="0" borderId="17" xfId="63" applyNumberFormat="1" applyFont="1" applyFill="1" applyBorder="1" applyAlignment="1">
      <alignment vertical="center"/>
    </xf>
    <xf numFmtId="4" fontId="7" fillId="0" borderId="15" xfId="63" applyNumberFormat="1" applyFont="1" applyFill="1" applyBorder="1" applyAlignment="1">
      <alignment vertical="center"/>
    </xf>
    <xf numFmtId="4" fontId="7" fillId="0" borderId="16" xfId="63" applyNumberFormat="1" applyFont="1" applyFill="1" applyBorder="1" applyAlignment="1">
      <alignment vertical="center"/>
    </xf>
    <xf numFmtId="0" fontId="4" fillId="0" borderId="0" xfId="49" applyFont="1" applyFill="1" applyBorder="1" applyAlignment="1">
      <alignment horizontal="left" vertical="center"/>
      <protection/>
    </xf>
    <xf numFmtId="0" fontId="4" fillId="0" borderId="19" xfId="49" applyFont="1" applyFill="1" applyBorder="1" applyAlignment="1">
      <alignment horizontal="left" vertical="center"/>
      <protection/>
    </xf>
    <xf numFmtId="0" fontId="7" fillId="0" borderId="16" xfId="49" applyFont="1" applyFill="1" applyBorder="1" applyAlignment="1">
      <alignment horizontal="left" vertical="center"/>
      <protection/>
    </xf>
    <xf numFmtId="0" fontId="4" fillId="0" borderId="12" xfId="49" applyFont="1" applyFill="1" applyBorder="1" applyAlignment="1">
      <alignment horizontal="left" vertical="center" wrapText="1"/>
      <protection/>
    </xf>
    <xf numFmtId="0" fontId="4" fillId="0" borderId="20" xfId="49" applyFont="1" applyFill="1" applyBorder="1" applyAlignment="1">
      <alignment horizontal="left" vertical="center" wrapText="1"/>
      <protection/>
    </xf>
    <xf numFmtId="0" fontId="4" fillId="0" borderId="0" xfId="49" applyFont="1" applyFill="1" applyBorder="1" applyAlignment="1">
      <alignment horizontal="left" vertical="center" wrapText="1"/>
      <protection/>
    </xf>
    <xf numFmtId="0" fontId="4" fillId="0" borderId="19" xfId="49" applyFont="1" applyFill="1" applyBorder="1" applyAlignment="1">
      <alignment horizontal="left" vertical="center" wrapText="1"/>
      <protection/>
    </xf>
    <xf numFmtId="0" fontId="7" fillId="0" borderId="16" xfId="49" applyFont="1" applyFill="1" applyBorder="1" applyAlignment="1">
      <alignment horizontal="left" vertical="center" wrapText="1"/>
      <protection/>
    </xf>
    <xf numFmtId="0" fontId="7" fillId="0" borderId="17" xfId="49" applyFont="1" applyFill="1" applyBorder="1" applyAlignment="1">
      <alignment horizontal="left" vertical="center" wrapText="1"/>
      <protection/>
    </xf>
    <xf numFmtId="37" fontId="7" fillId="0" borderId="16" xfId="49" applyNumberFormat="1" applyFont="1" applyFill="1" applyBorder="1" applyAlignment="1">
      <alignment horizontal="left" vertical="center"/>
      <protection/>
    </xf>
    <xf numFmtId="0" fontId="7" fillId="0" borderId="11" xfId="49" applyFont="1" applyFill="1" applyBorder="1" applyAlignment="1">
      <alignment horizontal="left" vertical="center"/>
      <protection/>
    </xf>
    <xf numFmtId="0" fontId="7" fillId="34" borderId="16" xfId="49" applyFont="1" applyFill="1" applyBorder="1" applyAlignment="1">
      <alignment horizontal="left" vertical="center"/>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49" fontId="3" fillId="0" borderId="0" xfId="0" applyNumberFormat="1" applyFont="1" applyFill="1" applyAlignment="1">
      <alignment horizontal="center" vertical="center"/>
    </xf>
    <xf numFmtId="0" fontId="7" fillId="34" borderId="13" xfId="49" applyFont="1" applyFill="1" applyBorder="1" applyAlignment="1">
      <alignment horizontal="center"/>
      <protection/>
    </xf>
    <xf numFmtId="0" fontId="7" fillId="34" borderId="11" xfId="49" applyFont="1" applyFill="1" applyBorder="1" applyAlignment="1">
      <alignment horizontal="center"/>
      <protection/>
    </xf>
    <xf numFmtId="0" fontId="7" fillId="34" borderId="18" xfId="49" applyFont="1" applyFill="1" applyBorder="1" applyAlignment="1">
      <alignment horizontal="center"/>
      <protection/>
    </xf>
    <xf numFmtId="0" fontId="7" fillId="34" borderId="15" xfId="49" applyFont="1" applyFill="1" applyBorder="1" applyAlignment="1">
      <alignment horizontal="center" vertical="center"/>
      <protection/>
    </xf>
    <xf numFmtId="0" fontId="7" fillId="34" borderId="16" xfId="49" applyFont="1" applyFill="1" applyBorder="1" applyAlignment="1">
      <alignment horizontal="center" vertical="center"/>
      <protection/>
    </xf>
    <xf numFmtId="0" fontId="6" fillId="34" borderId="11" xfId="49" applyFont="1" applyFill="1" applyBorder="1" applyAlignment="1">
      <alignment horizontal="center" vertical="center"/>
      <protection/>
    </xf>
    <xf numFmtId="0" fontId="6" fillId="34" borderId="18" xfId="49" applyFont="1" applyFill="1" applyBorder="1" applyAlignment="1">
      <alignment horizontal="center" vertical="center"/>
      <protection/>
    </xf>
    <xf numFmtId="0" fontId="6" fillId="34" borderId="12" xfId="49" applyFont="1" applyFill="1" applyBorder="1" applyAlignment="1">
      <alignment horizontal="center" vertical="center"/>
      <protection/>
    </xf>
    <xf numFmtId="0" fontId="6" fillId="34" borderId="20" xfId="49" applyFont="1" applyFill="1" applyBorder="1" applyAlignment="1">
      <alignment horizontal="center" vertical="center"/>
      <protection/>
    </xf>
    <xf numFmtId="0" fontId="7" fillId="34" borderId="17" xfId="49" applyFont="1" applyFill="1" applyBorder="1" applyAlignment="1">
      <alignment horizontal="center" vertical="center"/>
      <protection/>
    </xf>
    <xf numFmtId="0" fontId="4" fillId="33" borderId="0" xfId="0" applyFont="1" applyFill="1" applyAlignment="1">
      <alignment horizontal="center" vertical="center"/>
    </xf>
    <xf numFmtId="0" fontId="9" fillId="33" borderId="0" xfId="0" applyFont="1" applyFill="1" applyAlignment="1">
      <alignment horizontal="justify" vertical="center" wrapText="1"/>
    </xf>
    <xf numFmtId="0" fontId="7" fillId="0" borderId="0" xfId="49" applyFont="1" applyFill="1" applyAlignment="1">
      <alignment horizontal="center" vertical="center"/>
      <protection/>
    </xf>
    <xf numFmtId="0" fontId="9" fillId="0" borderId="0" xfId="49" applyFont="1" applyFill="1" applyAlignment="1">
      <alignment horizontal="justify" vertical="center" wrapText="1"/>
      <protection/>
    </xf>
    <xf numFmtId="0" fontId="9" fillId="0" borderId="0" xfId="0" applyFont="1" applyFill="1" applyAlignment="1">
      <alignment horizontal="justify" vertical="center" wrapText="1"/>
    </xf>
    <xf numFmtId="0" fontId="7" fillId="34" borderId="14" xfId="49" applyFont="1" applyFill="1" applyBorder="1" applyAlignment="1">
      <alignment horizontal="center" vertical="top"/>
      <protection/>
    </xf>
    <xf numFmtId="0" fontId="7" fillId="34" borderId="12" xfId="49" applyFont="1" applyFill="1" applyBorder="1" applyAlignment="1">
      <alignment horizontal="center" vertical="top"/>
      <protection/>
    </xf>
    <xf numFmtId="0" fontId="7" fillId="34" borderId="20" xfId="49" applyFont="1" applyFill="1" applyBorder="1" applyAlignment="1">
      <alignment horizontal="center" vertical="top"/>
      <protection/>
    </xf>
    <xf numFmtId="0" fontId="7" fillId="34" borderId="13" xfId="49" applyFont="1" applyFill="1" applyBorder="1" applyAlignment="1">
      <alignment horizontal="center" vertical="center"/>
      <protection/>
    </xf>
    <xf numFmtId="0" fontId="7" fillId="34" borderId="11" xfId="49" applyFont="1" applyFill="1" applyBorder="1" applyAlignment="1">
      <alignment horizontal="center" vertical="center"/>
      <protection/>
    </xf>
    <xf numFmtId="0" fontId="7" fillId="34" borderId="18" xfId="49" applyFont="1" applyFill="1" applyBorder="1" applyAlignment="1">
      <alignment horizontal="center" vertical="center"/>
      <protection/>
    </xf>
    <xf numFmtId="37" fontId="7" fillId="34" borderId="16" xfId="49" applyNumberFormat="1" applyFont="1" applyFill="1" applyBorder="1" applyAlignment="1">
      <alignment horizontal="left" vertical="center"/>
      <protection/>
    </xf>
    <xf numFmtId="37" fontId="7" fillId="0" borderId="16" xfId="49" applyNumberFormat="1" applyFont="1" applyFill="1" applyBorder="1" applyAlignment="1">
      <alignment horizontal="left" vertical="center" wrapText="1"/>
      <protection/>
    </xf>
    <xf numFmtId="0" fontId="7" fillId="0" borderId="0" xfId="49" applyFont="1" applyFill="1" applyBorder="1" applyAlignment="1">
      <alignment horizontal="left" vertical="center"/>
      <protection/>
    </xf>
    <xf numFmtId="0" fontId="4" fillId="0" borderId="0" xfId="0" applyFont="1" applyFill="1" applyAlignment="1">
      <alignment horizontal="center" vertical="center"/>
    </xf>
    <xf numFmtId="0" fontId="4" fillId="0" borderId="11" xfId="49" applyFont="1" applyFill="1" applyBorder="1" applyAlignment="1">
      <alignment horizontal="left" vertical="center" wrapText="1"/>
      <protection/>
    </xf>
    <xf numFmtId="0" fontId="4" fillId="0" borderId="18" xfId="49" applyFont="1" applyFill="1" applyBorder="1" applyAlignment="1">
      <alignment horizontal="left" vertical="center" wrapText="1"/>
      <protection/>
    </xf>
    <xf numFmtId="0" fontId="9" fillId="33" borderId="11" xfId="49" applyFont="1" applyFill="1" applyBorder="1" applyAlignment="1">
      <alignment horizontal="left" vertical="center"/>
      <protection/>
    </xf>
    <xf numFmtId="0" fontId="7" fillId="34" borderId="14" xfId="49" applyFont="1" applyFill="1" applyBorder="1" applyAlignment="1">
      <alignment horizontal="center" vertical="center"/>
      <protection/>
    </xf>
    <xf numFmtId="0" fontId="7" fillId="34" borderId="12" xfId="49" applyFont="1" applyFill="1" applyBorder="1" applyAlignment="1">
      <alignment horizontal="center" vertical="center"/>
      <protection/>
    </xf>
    <xf numFmtId="0" fontId="6" fillId="34" borderId="0" xfId="49" applyFont="1" applyFill="1" applyBorder="1" applyAlignment="1">
      <alignment horizontal="center" vertical="center"/>
      <protection/>
    </xf>
    <xf numFmtId="0" fontId="6" fillId="34" borderId="19" xfId="49" applyFont="1" applyFill="1" applyBorder="1" applyAlignment="1">
      <alignment horizontal="center" vertical="center"/>
      <protection/>
    </xf>
    <xf numFmtId="0" fontId="7" fillId="0" borderId="11" xfId="49" applyFont="1" applyFill="1" applyBorder="1" applyAlignment="1">
      <alignment horizontal="left" vertical="center" wrapText="1"/>
      <protection/>
    </xf>
    <xf numFmtId="165" fontId="11" fillId="36" borderId="0" xfId="63" applyFont="1" applyFill="1" applyAlignment="1">
      <alignment horizontal="center" vertical="center" wrapText="1"/>
    </xf>
    <xf numFmtId="0" fontId="4" fillId="0" borderId="0" xfId="0" applyFont="1" applyFill="1" applyAlignment="1">
      <alignment horizontal="center"/>
    </xf>
    <xf numFmtId="0" fontId="9" fillId="33" borderId="0" xfId="49" applyFont="1" applyFill="1" applyAlignment="1">
      <alignment horizontal="justify" vertical="center" wrapText="1"/>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0</xdr:row>
      <xdr:rowOff>57150</xdr:rowOff>
    </xdr:from>
    <xdr:to>
      <xdr:col>7</xdr:col>
      <xdr:colOff>638175</xdr:colOff>
      <xdr:row>3</xdr:row>
      <xdr:rowOff>142875</xdr:rowOff>
    </xdr:to>
    <xdr:pic>
      <xdr:nvPicPr>
        <xdr:cNvPr id="1" name="Picture 1"/>
        <xdr:cNvPicPr preferRelativeResize="1">
          <a:picLocks noChangeAspect="1"/>
        </xdr:cNvPicPr>
      </xdr:nvPicPr>
      <xdr:blipFill>
        <a:blip r:embed="rId1"/>
        <a:stretch>
          <a:fillRect/>
        </a:stretch>
      </xdr:blipFill>
      <xdr:spPr>
        <a:xfrm>
          <a:off x="7839075" y="57150"/>
          <a:ext cx="7048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A111"/>
  <sheetViews>
    <sheetView showGridLines="0" tabSelected="1" zoomScale="70" zoomScaleNormal="70" zoomScalePageLayoutView="0" workbookViewId="0" topLeftCell="A1">
      <selection activeCell="I52" sqref="I52"/>
    </sheetView>
  </sheetViews>
  <sheetFormatPr defaultColWidth="9.140625" defaultRowHeight="11.25" customHeight="1"/>
  <cols>
    <col min="1" max="1" width="24.140625" style="1" customWidth="1"/>
    <col min="2" max="2" width="23.00390625" style="1" customWidth="1"/>
    <col min="3" max="3" width="24.140625" style="1" customWidth="1"/>
    <col min="4" max="4" width="5.7109375" style="1" customWidth="1"/>
    <col min="5" max="5" width="14.8515625" style="1" customWidth="1"/>
    <col min="6" max="6" width="23.00390625" style="1" customWidth="1"/>
    <col min="7" max="7" width="3.7109375" style="1" customWidth="1"/>
    <col min="8" max="8" width="17.7109375" style="1" customWidth="1"/>
    <col min="9" max="9" width="23.00390625" style="1" bestFit="1" customWidth="1"/>
    <col min="10" max="10" width="13.57421875" style="2" customWidth="1"/>
    <col min="11" max="11" width="11.140625" style="2" customWidth="1"/>
    <col min="12" max="12" width="22.57421875" style="2" bestFit="1" customWidth="1"/>
    <col min="13" max="13" width="8.00390625" style="1" customWidth="1"/>
    <col min="14" max="14" width="8.28125" style="3" customWidth="1"/>
    <col min="15" max="15" width="23.28125" style="1" customWidth="1"/>
    <col min="16" max="16" width="24.28125" style="96" bestFit="1" customWidth="1"/>
    <col min="17" max="17" width="22.140625" style="96" bestFit="1" customWidth="1"/>
    <col min="18" max="18" width="15.57421875" style="1" bestFit="1" customWidth="1"/>
    <col min="19" max="16384" width="9.140625" style="1" customWidth="1"/>
  </cols>
  <sheetData>
    <row r="1" ht="16.5" customHeight="1"/>
    <row r="2" ht="16.5" customHeight="1"/>
    <row r="3" ht="16.5" customHeight="1"/>
    <row r="4" ht="16.5" customHeight="1"/>
    <row r="5" spans="1:15" ht="16.5" customHeight="1">
      <c r="A5" s="129" t="s">
        <v>16</v>
      </c>
      <c r="B5" s="129"/>
      <c r="C5" s="129"/>
      <c r="D5" s="129"/>
      <c r="E5" s="129"/>
      <c r="F5" s="129"/>
      <c r="G5" s="129"/>
      <c r="H5" s="129"/>
      <c r="I5" s="129"/>
      <c r="J5" s="129"/>
      <c r="K5" s="129"/>
      <c r="L5" s="129"/>
      <c r="M5" s="129"/>
      <c r="N5" s="129"/>
      <c r="O5" s="129"/>
    </row>
    <row r="6" spans="1:15" ht="16.5" customHeight="1">
      <c r="A6" s="129" t="s">
        <v>0</v>
      </c>
      <c r="B6" s="129"/>
      <c r="C6" s="129"/>
      <c r="D6" s="129"/>
      <c r="E6" s="129"/>
      <c r="F6" s="129"/>
      <c r="G6" s="129"/>
      <c r="H6" s="129"/>
      <c r="I6" s="129"/>
      <c r="J6" s="129"/>
      <c r="K6" s="129"/>
      <c r="L6" s="129"/>
      <c r="M6" s="129"/>
      <c r="N6" s="129"/>
      <c r="O6" s="129"/>
    </row>
    <row r="7" spans="1:15" ht="16.5" customHeight="1">
      <c r="A7" s="130" t="s">
        <v>17</v>
      </c>
      <c r="B7" s="130"/>
      <c r="C7" s="130"/>
      <c r="D7" s="130"/>
      <c r="E7" s="130"/>
      <c r="F7" s="130"/>
      <c r="G7" s="130"/>
      <c r="H7" s="130"/>
      <c r="I7" s="130"/>
      <c r="J7" s="130"/>
      <c r="K7" s="130"/>
      <c r="L7" s="130"/>
      <c r="M7" s="130"/>
      <c r="N7" s="130"/>
      <c r="O7" s="130"/>
    </row>
    <row r="8" spans="1:15" ht="16.5" customHeight="1">
      <c r="A8" s="131" t="s">
        <v>1</v>
      </c>
      <c r="B8" s="131"/>
      <c r="C8" s="131"/>
      <c r="D8" s="131"/>
      <c r="E8" s="131"/>
      <c r="F8" s="131"/>
      <c r="G8" s="131"/>
      <c r="H8" s="131"/>
      <c r="I8" s="131"/>
      <c r="J8" s="131"/>
      <c r="K8" s="131"/>
      <c r="L8" s="131"/>
      <c r="M8" s="131"/>
      <c r="N8" s="131"/>
      <c r="O8" s="131"/>
    </row>
    <row r="9" spans="1:15" ht="16.5" customHeight="1">
      <c r="A9" s="129" t="s">
        <v>63</v>
      </c>
      <c r="B9" s="129"/>
      <c r="C9" s="129"/>
      <c r="D9" s="129"/>
      <c r="E9" s="129"/>
      <c r="F9" s="129"/>
      <c r="G9" s="129"/>
      <c r="H9" s="129"/>
      <c r="I9" s="129"/>
      <c r="J9" s="129"/>
      <c r="K9" s="129"/>
      <c r="L9" s="129"/>
      <c r="M9" s="129"/>
      <c r="N9" s="129"/>
      <c r="O9" s="129"/>
    </row>
    <row r="10" spans="1:15" ht="16.5" customHeight="1">
      <c r="A10" s="4"/>
      <c r="B10" s="4"/>
      <c r="C10" s="4"/>
      <c r="D10" s="4"/>
      <c r="E10" s="4"/>
      <c r="F10" s="4"/>
      <c r="G10" s="4"/>
      <c r="H10" s="4"/>
      <c r="I10" s="4"/>
      <c r="J10" s="4"/>
      <c r="K10" s="4"/>
      <c r="L10" s="4"/>
      <c r="M10" s="4"/>
      <c r="N10" s="4"/>
      <c r="O10" s="4"/>
    </row>
    <row r="11" spans="1:15" ht="16.5" customHeight="1">
      <c r="A11" s="5"/>
      <c r="B11" s="5"/>
      <c r="C11" s="5"/>
      <c r="D11" s="5"/>
      <c r="E11" s="5"/>
      <c r="F11" s="5"/>
      <c r="G11" s="5"/>
      <c r="H11" s="5"/>
      <c r="I11" s="5"/>
      <c r="J11" s="5"/>
      <c r="K11" s="5"/>
      <c r="L11" s="5"/>
      <c r="M11" s="5"/>
      <c r="N11" s="6"/>
      <c r="O11" s="113" t="s">
        <v>64</v>
      </c>
    </row>
    <row r="12" spans="1:15" ht="16.5" customHeight="1">
      <c r="A12" s="6" t="s">
        <v>19</v>
      </c>
      <c r="B12" s="6"/>
      <c r="C12" s="6"/>
      <c r="D12" s="6"/>
      <c r="E12" s="6"/>
      <c r="F12" s="6"/>
      <c r="G12" s="6"/>
      <c r="H12" s="6"/>
      <c r="I12" s="6"/>
      <c r="J12" s="7"/>
      <c r="K12" s="7"/>
      <c r="L12" s="7"/>
      <c r="M12" s="6"/>
      <c r="N12" s="8"/>
      <c r="O12" s="9">
        <v>1</v>
      </c>
    </row>
    <row r="13" spans="1:15" ht="24" customHeight="1">
      <c r="A13" s="137" t="s">
        <v>2</v>
      </c>
      <c r="B13" s="137"/>
      <c r="C13" s="138"/>
      <c r="D13" s="132" t="s">
        <v>3</v>
      </c>
      <c r="E13" s="133"/>
      <c r="F13" s="134"/>
      <c r="G13" s="135" t="s">
        <v>60</v>
      </c>
      <c r="H13" s="136"/>
      <c r="I13" s="136"/>
      <c r="J13" s="136"/>
      <c r="K13" s="136"/>
      <c r="L13" s="136"/>
      <c r="M13" s="136"/>
      <c r="N13" s="136"/>
      <c r="O13" s="136"/>
    </row>
    <row r="14" spans="1:17" ht="24" customHeight="1">
      <c r="A14" s="139"/>
      <c r="B14" s="139"/>
      <c r="C14" s="140"/>
      <c r="D14" s="147" t="s">
        <v>4</v>
      </c>
      <c r="E14" s="148"/>
      <c r="F14" s="149"/>
      <c r="G14" s="150" t="s">
        <v>5</v>
      </c>
      <c r="H14" s="151"/>
      <c r="I14" s="152"/>
      <c r="J14" s="135" t="s">
        <v>6</v>
      </c>
      <c r="K14" s="136"/>
      <c r="L14" s="141"/>
      <c r="M14" s="135" t="s">
        <v>7</v>
      </c>
      <c r="N14" s="136"/>
      <c r="O14" s="136"/>
      <c r="Q14" s="97"/>
    </row>
    <row r="15" spans="1:17" s="10" customFormat="1" ht="17.25" customHeight="1">
      <c r="A15" s="127" t="s">
        <v>8</v>
      </c>
      <c r="B15" s="127"/>
      <c r="C15" s="127"/>
      <c r="D15" s="29"/>
      <c r="E15" s="30"/>
      <c r="F15" s="61">
        <f>F16+F17+F32+F33</f>
        <v>192245991739.44003</v>
      </c>
      <c r="G15" s="62"/>
      <c r="H15" s="63"/>
      <c r="I15" s="61">
        <f>I16+I17+I32+I33</f>
        <v>197587556476.81003</v>
      </c>
      <c r="J15" s="59"/>
      <c r="K15" s="59"/>
      <c r="L15" s="58"/>
      <c r="M15" s="29"/>
      <c r="N15" s="30"/>
      <c r="O15" s="59"/>
      <c r="P15" s="98"/>
      <c r="Q15" s="99"/>
    </row>
    <row r="16" spans="1:17" ht="17.25" customHeight="1">
      <c r="A16" s="117" t="s">
        <v>9</v>
      </c>
      <c r="B16" s="117"/>
      <c r="C16" s="117"/>
      <c r="D16" s="24"/>
      <c r="E16" s="25"/>
      <c r="F16" s="85">
        <v>7226452.25</v>
      </c>
      <c r="G16" s="64"/>
      <c r="H16" s="65"/>
      <c r="I16" s="86">
        <v>7704201.72</v>
      </c>
      <c r="J16" s="60"/>
      <c r="K16" s="60"/>
      <c r="L16" s="85"/>
      <c r="M16" s="24"/>
      <c r="N16" s="25"/>
      <c r="O16" s="85"/>
      <c r="P16" s="100"/>
      <c r="Q16" s="99"/>
    </row>
    <row r="17" spans="1:17" ht="17.25" customHeight="1">
      <c r="A17" s="117" t="s">
        <v>10</v>
      </c>
      <c r="B17" s="117"/>
      <c r="C17" s="117"/>
      <c r="D17" s="24"/>
      <c r="E17" s="25"/>
      <c r="F17" s="85">
        <f>F18+F21+F22+F25+F31</f>
        <v>187287806718.82004</v>
      </c>
      <c r="G17" s="64"/>
      <c r="H17" s="65"/>
      <c r="I17" s="86">
        <f>I18+I21+I22+I25+I31</f>
        <v>192102607336.37003</v>
      </c>
      <c r="J17" s="60"/>
      <c r="K17" s="60"/>
      <c r="L17" s="85"/>
      <c r="M17" s="24"/>
      <c r="N17" s="25"/>
      <c r="O17" s="85"/>
      <c r="P17" s="100"/>
      <c r="Q17" s="99"/>
    </row>
    <row r="18" spans="1:17" ht="17.25" customHeight="1">
      <c r="A18" s="117" t="s">
        <v>65</v>
      </c>
      <c r="B18" s="117"/>
      <c r="C18" s="118"/>
      <c r="D18" s="24"/>
      <c r="E18" s="25"/>
      <c r="F18" s="85">
        <f>F19+F20</f>
        <v>29761641698.050003</v>
      </c>
      <c r="G18" s="66"/>
      <c r="H18" s="67"/>
      <c r="I18" s="86">
        <f>I19+I20</f>
        <v>30779669636.51</v>
      </c>
      <c r="J18" s="57"/>
      <c r="K18" s="57"/>
      <c r="L18" s="85"/>
      <c r="M18" s="12"/>
      <c r="N18" s="13"/>
      <c r="O18" s="85"/>
      <c r="P18" s="100"/>
      <c r="Q18" s="99"/>
    </row>
    <row r="19" spans="1:17" ht="17.25" customHeight="1">
      <c r="A19" s="117" t="s">
        <v>26</v>
      </c>
      <c r="B19" s="117"/>
      <c r="C19" s="118"/>
      <c r="D19" s="24"/>
      <c r="E19" s="25"/>
      <c r="F19" s="85">
        <v>17263517375.56</v>
      </c>
      <c r="G19" s="66"/>
      <c r="H19" s="67"/>
      <c r="I19" s="86">
        <v>17753132947.05</v>
      </c>
      <c r="J19" s="57"/>
      <c r="K19" s="57"/>
      <c r="L19" s="85"/>
      <c r="M19" s="12"/>
      <c r="N19" s="13"/>
      <c r="O19" s="85"/>
      <c r="P19" s="100"/>
      <c r="Q19" s="99"/>
    </row>
    <row r="20" spans="1:17" ht="17.25" customHeight="1">
      <c r="A20" s="117" t="s">
        <v>27</v>
      </c>
      <c r="B20" s="117"/>
      <c r="C20" s="118"/>
      <c r="D20" s="24"/>
      <c r="E20" s="25"/>
      <c r="F20" s="85">
        <v>12498124322.49</v>
      </c>
      <c r="G20" s="66"/>
      <c r="H20" s="67"/>
      <c r="I20" s="86">
        <v>13026536689.46</v>
      </c>
      <c r="J20" s="57"/>
      <c r="K20" s="57"/>
      <c r="L20" s="85"/>
      <c r="M20" s="12"/>
      <c r="N20" s="13"/>
      <c r="O20" s="85"/>
      <c r="P20" s="100"/>
      <c r="Q20" s="99"/>
    </row>
    <row r="21" spans="1:17" ht="17.25" customHeight="1">
      <c r="A21" s="117" t="s">
        <v>24</v>
      </c>
      <c r="B21" s="117"/>
      <c r="C21" s="118"/>
      <c r="D21" s="24"/>
      <c r="E21" s="25"/>
      <c r="F21" s="85">
        <v>156821465436.98</v>
      </c>
      <c r="G21" s="66"/>
      <c r="H21" s="67"/>
      <c r="I21" s="86">
        <v>160675569080.44</v>
      </c>
      <c r="J21" s="13"/>
      <c r="K21" s="13"/>
      <c r="L21" s="86"/>
      <c r="M21" s="12"/>
      <c r="N21" s="13"/>
      <c r="O21" s="85"/>
      <c r="P21" s="100"/>
      <c r="Q21" s="99"/>
    </row>
    <row r="22" spans="1:17" ht="17.25" customHeight="1">
      <c r="A22" s="117" t="s">
        <v>25</v>
      </c>
      <c r="B22" s="117"/>
      <c r="C22" s="118"/>
      <c r="D22" s="24"/>
      <c r="E22" s="25"/>
      <c r="F22" s="85">
        <f>F23+F24</f>
        <v>0</v>
      </c>
      <c r="G22" s="66"/>
      <c r="H22" s="67"/>
      <c r="I22" s="86">
        <v>0</v>
      </c>
      <c r="J22" s="13"/>
      <c r="K22" s="13"/>
      <c r="L22" s="86"/>
      <c r="M22" s="12"/>
      <c r="N22" s="13"/>
      <c r="O22" s="85"/>
      <c r="P22" s="100"/>
      <c r="Q22" s="99"/>
    </row>
    <row r="23" spans="1:17" ht="17.25" customHeight="1">
      <c r="A23" s="117" t="s">
        <v>26</v>
      </c>
      <c r="B23" s="117"/>
      <c r="C23" s="118"/>
      <c r="D23" s="24"/>
      <c r="E23" s="25"/>
      <c r="F23" s="85">
        <v>0</v>
      </c>
      <c r="G23" s="66"/>
      <c r="H23" s="67"/>
      <c r="I23" s="86">
        <v>0</v>
      </c>
      <c r="J23" s="13"/>
      <c r="K23" s="13"/>
      <c r="L23" s="86"/>
      <c r="M23" s="12"/>
      <c r="N23" s="13"/>
      <c r="O23" s="85"/>
      <c r="P23" s="100"/>
      <c r="Q23" s="99"/>
    </row>
    <row r="24" spans="1:17" ht="17.25" customHeight="1">
      <c r="A24" s="117" t="s">
        <v>27</v>
      </c>
      <c r="B24" s="117"/>
      <c r="C24" s="118"/>
      <c r="D24" s="24"/>
      <c r="E24" s="25"/>
      <c r="F24" s="85">
        <v>0</v>
      </c>
      <c r="G24" s="66"/>
      <c r="H24" s="67"/>
      <c r="I24" s="86">
        <v>0</v>
      </c>
      <c r="J24" s="13"/>
      <c r="K24" s="13"/>
      <c r="L24" s="86"/>
      <c r="M24" s="12"/>
      <c r="N24" s="13"/>
      <c r="O24" s="85"/>
      <c r="P24" s="100"/>
      <c r="Q24" s="99"/>
    </row>
    <row r="25" spans="1:17" ht="17.25" customHeight="1">
      <c r="A25" s="117" t="s">
        <v>28</v>
      </c>
      <c r="B25" s="117"/>
      <c r="C25" s="118"/>
      <c r="D25" s="24"/>
      <c r="E25" s="25"/>
      <c r="F25" s="85">
        <f>SUM(F26:F30)</f>
        <v>704699583.79</v>
      </c>
      <c r="G25" s="66"/>
      <c r="H25" s="67"/>
      <c r="I25" s="86">
        <f>SUM(I26:I30)</f>
        <v>647368619.42</v>
      </c>
      <c r="J25" s="57"/>
      <c r="K25" s="57"/>
      <c r="L25" s="85"/>
      <c r="M25" s="12"/>
      <c r="N25" s="13"/>
      <c r="O25" s="85"/>
      <c r="P25" s="100"/>
      <c r="Q25" s="99"/>
    </row>
    <row r="26" spans="1:17" ht="17.25" customHeight="1">
      <c r="A26" s="117" t="s">
        <v>29</v>
      </c>
      <c r="B26" s="117"/>
      <c r="C26" s="118"/>
      <c r="D26" s="24"/>
      <c r="E26" s="25"/>
      <c r="F26" s="85">
        <v>1489329.53</v>
      </c>
      <c r="G26" s="66"/>
      <c r="H26" s="67"/>
      <c r="I26" s="86">
        <v>1288834.86</v>
      </c>
      <c r="J26" s="57"/>
      <c r="K26" s="57"/>
      <c r="L26" s="85"/>
      <c r="M26" s="12"/>
      <c r="N26" s="13"/>
      <c r="O26" s="85"/>
      <c r="P26" s="100"/>
      <c r="Q26" s="99"/>
    </row>
    <row r="27" spans="1:17" ht="17.25" customHeight="1">
      <c r="A27" s="117" t="s">
        <v>30</v>
      </c>
      <c r="B27" s="117"/>
      <c r="C27" s="118"/>
      <c r="D27" s="24"/>
      <c r="E27" s="25"/>
      <c r="F27" s="85">
        <v>90322386.9</v>
      </c>
      <c r="G27" s="66"/>
      <c r="H27" s="67"/>
      <c r="I27" s="86">
        <v>85163696.26</v>
      </c>
      <c r="J27" s="57"/>
      <c r="K27" s="57"/>
      <c r="L27" s="85"/>
      <c r="M27" s="12"/>
      <c r="N27" s="13"/>
      <c r="O27" s="85"/>
      <c r="P27" s="100"/>
      <c r="Q27" s="99"/>
    </row>
    <row r="28" spans="1:17" ht="17.25" customHeight="1">
      <c r="A28" s="117" t="s">
        <v>31</v>
      </c>
      <c r="B28" s="117"/>
      <c r="C28" s="118"/>
      <c r="D28" s="24"/>
      <c r="E28" s="25"/>
      <c r="F28" s="85">
        <v>612887867.36</v>
      </c>
      <c r="G28" s="66"/>
      <c r="H28" s="67"/>
      <c r="I28" s="86">
        <v>560916088.3</v>
      </c>
      <c r="J28" s="57"/>
      <c r="K28" s="57"/>
      <c r="L28" s="85"/>
      <c r="M28" s="12"/>
      <c r="N28" s="13"/>
      <c r="O28" s="85"/>
      <c r="P28" s="100"/>
      <c r="Q28" s="99"/>
    </row>
    <row r="29" spans="1:17" ht="17.25" customHeight="1">
      <c r="A29" s="117" t="s">
        <v>32</v>
      </c>
      <c r="B29" s="117"/>
      <c r="C29" s="118"/>
      <c r="D29" s="24"/>
      <c r="E29" s="25"/>
      <c r="F29" s="85">
        <v>0</v>
      </c>
      <c r="G29" s="66"/>
      <c r="H29" s="67"/>
      <c r="I29" s="86">
        <v>0</v>
      </c>
      <c r="J29" s="13"/>
      <c r="K29" s="13"/>
      <c r="L29" s="85"/>
      <c r="M29" s="12"/>
      <c r="N29" s="13"/>
      <c r="O29" s="85"/>
      <c r="P29" s="100"/>
      <c r="Q29" s="99"/>
    </row>
    <row r="30" spans="1:17" ht="17.25" customHeight="1">
      <c r="A30" s="117" t="s">
        <v>33</v>
      </c>
      <c r="B30" s="117"/>
      <c r="C30" s="118"/>
      <c r="D30" s="24"/>
      <c r="E30" s="25"/>
      <c r="F30" s="85">
        <v>0</v>
      </c>
      <c r="G30" s="66"/>
      <c r="H30" s="67"/>
      <c r="I30" s="86">
        <v>0</v>
      </c>
      <c r="J30" s="13"/>
      <c r="K30" s="13"/>
      <c r="L30" s="85"/>
      <c r="M30" s="12"/>
      <c r="N30" s="13"/>
      <c r="O30" s="85"/>
      <c r="P30" s="100"/>
      <c r="Q30" s="99"/>
    </row>
    <row r="31" spans="1:17" ht="17.25" customHeight="1">
      <c r="A31" s="117" t="s">
        <v>34</v>
      </c>
      <c r="B31" s="117"/>
      <c r="C31" s="118"/>
      <c r="D31" s="24"/>
      <c r="E31" s="25"/>
      <c r="F31" s="85">
        <v>0</v>
      </c>
      <c r="G31" s="66"/>
      <c r="H31" s="67"/>
      <c r="I31" s="86">
        <v>0</v>
      </c>
      <c r="J31" s="13"/>
      <c r="K31" s="13"/>
      <c r="L31" s="85"/>
      <c r="M31" s="12"/>
      <c r="N31" s="13"/>
      <c r="O31" s="85"/>
      <c r="P31" s="100"/>
      <c r="Q31" s="99"/>
    </row>
    <row r="32" spans="1:17" ht="22.5" customHeight="1">
      <c r="A32" s="122" t="s">
        <v>43</v>
      </c>
      <c r="B32" s="122"/>
      <c r="C32" s="122"/>
      <c r="D32" s="24"/>
      <c r="E32" s="25"/>
      <c r="F32" s="85">
        <v>4930955169.77</v>
      </c>
      <c r="G32" s="68"/>
      <c r="H32" s="65"/>
      <c r="I32" s="86">
        <v>4989732196.73</v>
      </c>
      <c r="J32" s="25"/>
      <c r="K32" s="25"/>
      <c r="L32" s="85"/>
      <c r="M32" s="22"/>
      <c r="N32" s="23"/>
      <c r="O32" s="85"/>
      <c r="Q32" s="99"/>
    </row>
    <row r="33" spans="1:17" ht="17.25" customHeight="1">
      <c r="A33" s="117" t="s">
        <v>22</v>
      </c>
      <c r="B33" s="117"/>
      <c r="C33" s="117"/>
      <c r="D33" s="24"/>
      <c r="E33" s="25"/>
      <c r="F33" s="85">
        <v>20003398.6</v>
      </c>
      <c r="G33" s="68"/>
      <c r="H33" s="65"/>
      <c r="I33" s="86">
        <v>487512741.99</v>
      </c>
      <c r="J33" s="25"/>
      <c r="K33" s="25"/>
      <c r="L33" s="85"/>
      <c r="M33" s="24"/>
      <c r="N33" s="25"/>
      <c r="O33" s="85"/>
      <c r="Q33" s="99"/>
    </row>
    <row r="34" spans="1:17" ht="17.25" customHeight="1">
      <c r="A34" s="155" t="s">
        <v>35</v>
      </c>
      <c r="B34" s="155"/>
      <c r="C34" s="155"/>
      <c r="D34" s="31"/>
      <c r="E34" s="32"/>
      <c r="F34" s="87">
        <f>F35+F39</f>
        <v>26118908622.66</v>
      </c>
      <c r="G34" s="64"/>
      <c r="H34" s="69"/>
      <c r="I34" s="88">
        <f>I35+I39</f>
        <v>26450224163.19</v>
      </c>
      <c r="J34" s="32"/>
      <c r="K34" s="32"/>
      <c r="L34" s="87"/>
      <c r="M34" s="31"/>
      <c r="N34" s="32"/>
      <c r="O34" s="87"/>
      <c r="Q34" s="99"/>
    </row>
    <row r="35" spans="1:17" ht="17.25" customHeight="1">
      <c r="A35" s="117" t="s">
        <v>36</v>
      </c>
      <c r="B35" s="117"/>
      <c r="C35" s="117"/>
      <c r="D35" s="22"/>
      <c r="E35" s="23"/>
      <c r="F35" s="85">
        <f>IF(F36&lt;(F37+F38),0,(F36-(F37+F38)))</f>
        <v>16199356522.49</v>
      </c>
      <c r="G35" s="64"/>
      <c r="H35" s="70"/>
      <c r="I35" s="86">
        <f>IF(I36&lt;(I37+I38),0,(I36-(I37+I38)))</f>
        <v>16520955935.319998</v>
      </c>
      <c r="J35" s="23"/>
      <c r="K35" s="23"/>
      <c r="L35" s="85"/>
      <c r="M35" s="22"/>
      <c r="N35" s="23"/>
      <c r="O35" s="85"/>
      <c r="Q35" s="99"/>
    </row>
    <row r="36" spans="1:17" ht="17.25" customHeight="1">
      <c r="A36" s="117" t="s">
        <v>66</v>
      </c>
      <c r="B36" s="117"/>
      <c r="C36" s="118"/>
      <c r="D36" s="22"/>
      <c r="E36" s="23"/>
      <c r="F36" s="85">
        <v>24444051946.3</v>
      </c>
      <c r="G36" s="71"/>
      <c r="H36" s="70"/>
      <c r="I36" s="86">
        <v>25954622532.17</v>
      </c>
      <c r="J36" s="15"/>
      <c r="K36" s="15"/>
      <c r="L36" s="85"/>
      <c r="M36" s="14"/>
      <c r="N36" s="15"/>
      <c r="O36" s="85"/>
      <c r="Q36" s="99"/>
    </row>
    <row r="37" spans="1:17" ht="17.25" customHeight="1">
      <c r="A37" s="117" t="s">
        <v>67</v>
      </c>
      <c r="B37" s="117"/>
      <c r="C37" s="118"/>
      <c r="D37" s="22"/>
      <c r="E37" s="23"/>
      <c r="F37" s="85">
        <v>2170019306.94</v>
      </c>
      <c r="G37" s="71"/>
      <c r="H37" s="70"/>
      <c r="I37" s="86">
        <v>831914462.52</v>
      </c>
      <c r="J37" s="15"/>
      <c r="K37" s="15"/>
      <c r="L37" s="85"/>
      <c r="M37" s="14"/>
      <c r="N37" s="15"/>
      <c r="O37" s="85"/>
      <c r="Q37" s="99"/>
    </row>
    <row r="38" spans="1:17" ht="17.25" customHeight="1">
      <c r="A38" s="117" t="s">
        <v>68</v>
      </c>
      <c r="B38" s="117"/>
      <c r="C38" s="118"/>
      <c r="D38" s="22"/>
      <c r="E38" s="23"/>
      <c r="F38" s="85">
        <v>6074676116.87</v>
      </c>
      <c r="G38" s="71"/>
      <c r="H38" s="70"/>
      <c r="I38" s="86">
        <v>8601752134.33</v>
      </c>
      <c r="J38" s="15"/>
      <c r="K38" s="15"/>
      <c r="L38" s="85"/>
      <c r="M38" s="14"/>
      <c r="N38" s="15"/>
      <c r="O38" s="85"/>
      <c r="Q38" s="99"/>
    </row>
    <row r="39" spans="1:17" ht="17.25" customHeight="1">
      <c r="A39" s="117" t="s">
        <v>11</v>
      </c>
      <c r="B39" s="117"/>
      <c r="C39" s="117"/>
      <c r="D39" s="26"/>
      <c r="E39" s="27"/>
      <c r="F39" s="85">
        <v>9919552100.17</v>
      </c>
      <c r="G39" s="71"/>
      <c r="H39" s="84"/>
      <c r="I39" s="89">
        <v>9929268227.87</v>
      </c>
      <c r="J39" s="34"/>
      <c r="K39" s="34"/>
      <c r="L39" s="85"/>
      <c r="M39" s="33"/>
      <c r="N39" s="34"/>
      <c r="O39" s="85"/>
      <c r="Q39" s="99"/>
    </row>
    <row r="40" spans="1:17" ht="18.75" customHeight="1">
      <c r="A40" s="128" t="s">
        <v>44</v>
      </c>
      <c r="B40" s="128"/>
      <c r="C40" s="128"/>
      <c r="D40" s="49"/>
      <c r="E40" s="50"/>
      <c r="F40" s="72">
        <f>F15-F34</f>
        <v>166127083116.78003</v>
      </c>
      <c r="G40" s="73"/>
      <c r="H40" s="74"/>
      <c r="I40" s="75">
        <f>I15-I34</f>
        <v>171137332313.62003</v>
      </c>
      <c r="J40" s="52"/>
      <c r="K40" s="52"/>
      <c r="L40" s="55"/>
      <c r="M40" s="53"/>
      <c r="N40" s="52"/>
      <c r="O40" s="54">
        <f>O15-O34</f>
        <v>0</v>
      </c>
      <c r="Q40" s="99"/>
    </row>
    <row r="41" spans="1:17" ht="18.75" customHeight="1">
      <c r="A41" s="119" t="s">
        <v>50</v>
      </c>
      <c r="B41" s="119"/>
      <c r="C41" s="119"/>
      <c r="D41" s="38"/>
      <c r="E41" s="36"/>
      <c r="F41" s="76">
        <v>88174564730.41</v>
      </c>
      <c r="G41" s="77"/>
      <c r="H41" s="78"/>
      <c r="I41" s="76">
        <v>89354294233.53003</v>
      </c>
      <c r="J41" s="35"/>
      <c r="K41" s="36"/>
      <c r="L41" s="45"/>
      <c r="M41" s="35"/>
      <c r="N41" s="36"/>
      <c r="O41" s="44"/>
      <c r="P41" s="100"/>
      <c r="Q41" s="99"/>
    </row>
    <row r="42" spans="1:17" ht="34.5" customHeight="1">
      <c r="A42" s="124" t="s">
        <v>45</v>
      </c>
      <c r="B42" s="124"/>
      <c r="C42" s="125"/>
      <c r="D42" s="38"/>
      <c r="E42" s="36"/>
      <c r="F42" s="114">
        <v>0</v>
      </c>
      <c r="G42" s="115"/>
      <c r="H42" s="116"/>
      <c r="I42" s="114">
        <v>0</v>
      </c>
      <c r="J42" s="35"/>
      <c r="K42" s="36"/>
      <c r="L42" s="37"/>
      <c r="M42" s="35"/>
      <c r="N42" s="36"/>
      <c r="O42" s="44">
        <v>0</v>
      </c>
      <c r="Q42" s="99"/>
    </row>
    <row r="43" spans="1:17" ht="34.5" customHeight="1">
      <c r="A43" s="124" t="s">
        <v>46</v>
      </c>
      <c r="B43" s="124"/>
      <c r="C43" s="125"/>
      <c r="D43" s="38"/>
      <c r="E43" s="36"/>
      <c r="F43" s="76">
        <f>F41-F42</f>
        <v>88174564730.41</v>
      </c>
      <c r="G43" s="77"/>
      <c r="H43" s="78"/>
      <c r="I43" s="76">
        <f>I41-I42</f>
        <v>89354294233.53003</v>
      </c>
      <c r="J43" s="35"/>
      <c r="K43" s="36"/>
      <c r="L43" s="45"/>
      <c r="M43" s="35"/>
      <c r="N43" s="36"/>
      <c r="O43" s="44">
        <f>O41-O42</f>
        <v>0</v>
      </c>
      <c r="Q43" s="99"/>
    </row>
    <row r="44" spans="1:17" ht="18.75" customHeight="1">
      <c r="A44" s="126" t="s">
        <v>47</v>
      </c>
      <c r="B44" s="126"/>
      <c r="C44" s="126"/>
      <c r="D44" s="38"/>
      <c r="E44" s="44"/>
      <c r="F44" s="76">
        <f>(F15/F43)*100</f>
        <v>218.02885256901922</v>
      </c>
      <c r="G44" s="77"/>
      <c r="H44" s="78"/>
      <c r="I44" s="76">
        <f>(I15/I43)*100</f>
        <v>221.1282156853136</v>
      </c>
      <c r="J44" s="43"/>
      <c r="K44" s="44"/>
      <c r="L44" s="45"/>
      <c r="M44" s="43"/>
      <c r="N44" s="44"/>
      <c r="O44" s="44">
        <v>0</v>
      </c>
      <c r="Q44" s="99"/>
    </row>
    <row r="45" spans="1:17" ht="18.75" customHeight="1">
      <c r="A45" s="153" t="s">
        <v>48</v>
      </c>
      <c r="B45" s="153"/>
      <c r="C45" s="153"/>
      <c r="D45" s="51"/>
      <c r="E45" s="54"/>
      <c r="F45" s="75">
        <f>(F40/F43)*100</f>
        <v>188.40703509533225</v>
      </c>
      <c r="G45" s="79"/>
      <c r="H45" s="74"/>
      <c r="I45" s="75">
        <f>(I40/I43)*100</f>
        <v>191.52670140994866</v>
      </c>
      <c r="J45" s="56"/>
      <c r="K45" s="54"/>
      <c r="L45" s="55"/>
      <c r="M45" s="56"/>
      <c r="N45" s="54"/>
      <c r="O45" s="54">
        <v>0</v>
      </c>
      <c r="Q45" s="99"/>
    </row>
    <row r="46" spans="1:17" ht="41.25" customHeight="1">
      <c r="A46" s="154" t="s">
        <v>23</v>
      </c>
      <c r="B46" s="154"/>
      <c r="C46" s="154"/>
      <c r="D46" s="38"/>
      <c r="E46" s="36"/>
      <c r="F46" s="76">
        <f>(F43*200)/100</f>
        <v>176349129460.82</v>
      </c>
      <c r="G46" s="77"/>
      <c r="H46" s="78"/>
      <c r="I46" s="76">
        <f>(I43*200)/100</f>
        <v>178708588467.0601</v>
      </c>
      <c r="J46" s="35"/>
      <c r="K46" s="36"/>
      <c r="L46" s="45"/>
      <c r="M46" s="35"/>
      <c r="N46" s="36"/>
      <c r="O46" s="44">
        <f>O43*200/100</f>
        <v>0</v>
      </c>
      <c r="Q46" s="99"/>
    </row>
    <row r="47" spans="1:17" ht="41.25" customHeight="1">
      <c r="A47" s="164" t="s">
        <v>21</v>
      </c>
      <c r="B47" s="164"/>
      <c r="C47" s="164"/>
      <c r="D47" s="38"/>
      <c r="E47" s="36"/>
      <c r="F47" s="76">
        <f>(F43*180)/100</f>
        <v>158714216514.738</v>
      </c>
      <c r="G47" s="77"/>
      <c r="H47" s="78"/>
      <c r="I47" s="76">
        <f>(I43*180)/100</f>
        <v>160837729620.35406</v>
      </c>
      <c r="J47" s="35"/>
      <c r="K47" s="36"/>
      <c r="L47" s="45"/>
      <c r="M47" s="35"/>
      <c r="N47" s="36"/>
      <c r="O47" s="44">
        <f>O43*180/100</f>
        <v>0</v>
      </c>
      <c r="Q47" s="99"/>
    </row>
    <row r="48" spans="1:17" ht="11.25" customHeight="1">
      <c r="A48" s="16"/>
      <c r="B48" s="16"/>
      <c r="C48" s="16"/>
      <c r="D48" s="46"/>
      <c r="E48" s="46"/>
      <c r="F48" s="46"/>
      <c r="G48" s="17"/>
      <c r="H48" s="17"/>
      <c r="I48" s="17"/>
      <c r="J48" s="17"/>
      <c r="K48" s="17"/>
      <c r="L48" s="17"/>
      <c r="M48" s="17"/>
      <c r="N48" s="17"/>
      <c r="O48" s="17"/>
      <c r="Q48" s="99"/>
    </row>
    <row r="49" spans="1:17" ht="11.25" customHeight="1">
      <c r="A49" s="18"/>
      <c r="B49" s="18"/>
      <c r="C49" s="18"/>
      <c r="D49" s="19"/>
      <c r="E49" s="19"/>
      <c r="F49" s="19"/>
      <c r="G49" s="19"/>
      <c r="H49" s="19"/>
      <c r="I49" s="19"/>
      <c r="J49" s="19"/>
      <c r="K49" s="19"/>
      <c r="L49" s="19"/>
      <c r="M49" s="19"/>
      <c r="N49" s="19"/>
      <c r="O49" s="19"/>
      <c r="Q49" s="99"/>
    </row>
    <row r="50" spans="1:17" ht="21.75" customHeight="1">
      <c r="A50" s="162" t="s">
        <v>12</v>
      </c>
      <c r="B50" s="162"/>
      <c r="C50" s="163"/>
      <c r="D50" s="132" t="s">
        <v>3</v>
      </c>
      <c r="E50" s="133"/>
      <c r="F50" s="134"/>
      <c r="G50" s="160" t="str">
        <f>G13</f>
        <v>SALDO DO EXERCÍCIO DE 2024</v>
      </c>
      <c r="H50" s="161"/>
      <c r="I50" s="161"/>
      <c r="J50" s="161"/>
      <c r="K50" s="161"/>
      <c r="L50" s="161"/>
      <c r="M50" s="161"/>
      <c r="N50" s="161"/>
      <c r="O50" s="161"/>
      <c r="Q50" s="99"/>
    </row>
    <row r="51" spans="1:17" ht="21.75" customHeight="1">
      <c r="A51" s="139"/>
      <c r="B51" s="139"/>
      <c r="C51" s="140"/>
      <c r="D51" s="147" t="s">
        <v>4</v>
      </c>
      <c r="E51" s="148"/>
      <c r="F51" s="149"/>
      <c r="G51" s="135" t="s">
        <v>5</v>
      </c>
      <c r="H51" s="136"/>
      <c r="I51" s="141"/>
      <c r="J51" s="135" t="s">
        <v>6</v>
      </c>
      <c r="K51" s="136"/>
      <c r="L51" s="141"/>
      <c r="M51" s="135" t="s">
        <v>7</v>
      </c>
      <c r="N51" s="136"/>
      <c r="O51" s="136"/>
      <c r="Q51" s="99"/>
    </row>
    <row r="52" spans="1:17" ht="16.5" customHeight="1">
      <c r="A52" s="157" t="s">
        <v>13</v>
      </c>
      <c r="B52" s="157"/>
      <c r="C52" s="158"/>
      <c r="D52" s="20"/>
      <c r="E52" s="21"/>
      <c r="F52" s="112">
        <v>740259061.38</v>
      </c>
      <c r="G52" s="80"/>
      <c r="H52" s="81"/>
      <c r="I52" s="85">
        <v>740259061.38</v>
      </c>
      <c r="J52" s="20"/>
      <c r="K52" s="21"/>
      <c r="L52" s="85"/>
      <c r="M52" s="20"/>
      <c r="N52" s="21"/>
      <c r="O52" s="85"/>
      <c r="P52" s="100"/>
      <c r="Q52" s="99"/>
    </row>
    <row r="53" spans="1:17" ht="15">
      <c r="A53" s="122" t="s">
        <v>42</v>
      </c>
      <c r="B53" s="122"/>
      <c r="C53" s="123"/>
      <c r="D53" s="14"/>
      <c r="E53" s="15"/>
      <c r="F53" s="112">
        <v>2220570796.76</v>
      </c>
      <c r="G53" s="66"/>
      <c r="H53" s="67"/>
      <c r="I53" s="85">
        <v>2220570796.76</v>
      </c>
      <c r="J53" s="22"/>
      <c r="K53" s="23"/>
      <c r="L53" s="85"/>
      <c r="M53" s="22"/>
      <c r="N53" s="23"/>
      <c r="O53" s="85"/>
      <c r="P53" s="109"/>
      <c r="Q53" s="99"/>
    </row>
    <row r="54" spans="1:17" ht="16.5" customHeight="1">
      <c r="A54" s="110" t="s">
        <v>37</v>
      </c>
      <c r="B54" s="110"/>
      <c r="C54" s="111"/>
      <c r="D54" s="14"/>
      <c r="E54" s="15"/>
      <c r="F54" s="112">
        <v>12581696048.64</v>
      </c>
      <c r="G54" s="66"/>
      <c r="H54" s="67"/>
      <c r="I54" s="85">
        <v>12581696048.64</v>
      </c>
      <c r="J54" s="14"/>
      <c r="K54" s="15"/>
      <c r="L54" s="85"/>
      <c r="M54" s="14"/>
      <c r="N54" s="15"/>
      <c r="O54" s="85"/>
      <c r="P54" s="101"/>
      <c r="Q54" s="99"/>
    </row>
    <row r="55" spans="1:17" ht="16.5" customHeight="1" hidden="1">
      <c r="A55" s="122" t="s">
        <v>14</v>
      </c>
      <c r="B55" s="122"/>
      <c r="C55" s="123"/>
      <c r="D55" s="22"/>
      <c r="E55" s="23"/>
      <c r="F55" s="112">
        <f>IF((F36&lt;F37),(F36-F37),0)*-1</f>
        <v>0</v>
      </c>
      <c r="G55" s="68"/>
      <c r="H55" s="65"/>
      <c r="I55" s="85"/>
      <c r="J55" s="22"/>
      <c r="K55" s="23"/>
      <c r="L55" s="85"/>
      <c r="M55" s="22"/>
      <c r="N55" s="23"/>
      <c r="O55" s="85">
        <f>IF((O36&lt;O37),(O36-O37),0)*-1</f>
        <v>0</v>
      </c>
      <c r="P55" s="100"/>
      <c r="Q55" s="99"/>
    </row>
    <row r="56" spans="1:17" ht="16.5" customHeight="1" hidden="1">
      <c r="A56" s="122" t="s">
        <v>49</v>
      </c>
      <c r="B56" s="122"/>
      <c r="C56" s="123"/>
      <c r="D56" s="24"/>
      <c r="E56" s="25"/>
      <c r="F56" s="112">
        <v>4682131026.45</v>
      </c>
      <c r="G56" s="68"/>
      <c r="H56" s="65"/>
      <c r="I56" s="85"/>
      <c r="J56" s="24"/>
      <c r="K56" s="25"/>
      <c r="L56" s="85"/>
      <c r="M56" s="24"/>
      <c r="N56" s="25"/>
      <c r="O56" s="85">
        <v>4682131026.45</v>
      </c>
      <c r="P56" s="100"/>
      <c r="Q56" s="99"/>
    </row>
    <row r="57" spans="1:18" ht="16.5" customHeight="1">
      <c r="A57" s="122" t="s">
        <v>38</v>
      </c>
      <c r="B57" s="122"/>
      <c r="C57" s="123"/>
      <c r="D57" s="24"/>
      <c r="E57" s="25"/>
      <c r="F57" s="112">
        <v>941278516.01</v>
      </c>
      <c r="G57" s="68"/>
      <c r="H57" s="65"/>
      <c r="I57" s="85">
        <v>211499474.31</v>
      </c>
      <c r="J57" s="24"/>
      <c r="K57" s="25"/>
      <c r="L57" s="85"/>
      <c r="M57" s="22"/>
      <c r="N57" s="23"/>
      <c r="O57" s="85"/>
      <c r="P57" s="100"/>
      <c r="Q57" s="99"/>
      <c r="R57" s="11"/>
    </row>
    <row r="58" spans="1:18" ht="16.5" customHeight="1">
      <c r="A58" s="122" t="s">
        <v>15</v>
      </c>
      <c r="B58" s="122"/>
      <c r="C58" s="123"/>
      <c r="D58" s="12"/>
      <c r="E58" s="13"/>
      <c r="F58" s="112">
        <v>0</v>
      </c>
      <c r="G58" s="66"/>
      <c r="H58" s="67"/>
      <c r="I58" s="85">
        <v>0</v>
      </c>
      <c r="J58" s="12"/>
      <c r="K58" s="13"/>
      <c r="L58" s="85"/>
      <c r="M58" s="14"/>
      <c r="N58" s="15"/>
      <c r="O58" s="85"/>
      <c r="P58" s="100"/>
      <c r="Q58" s="99"/>
      <c r="R58" s="11"/>
    </row>
    <row r="59" spans="1:18" ht="16.5" customHeight="1">
      <c r="A59" s="122" t="s">
        <v>39</v>
      </c>
      <c r="B59" s="122"/>
      <c r="C59" s="123"/>
      <c r="D59" s="12"/>
      <c r="E59" s="13"/>
      <c r="F59" s="112">
        <v>0</v>
      </c>
      <c r="G59" s="66"/>
      <c r="H59" s="67"/>
      <c r="I59" s="85">
        <v>0</v>
      </c>
      <c r="J59" s="12"/>
      <c r="K59" s="13"/>
      <c r="L59" s="85"/>
      <c r="M59" s="14"/>
      <c r="N59" s="15"/>
      <c r="O59" s="85"/>
      <c r="P59" s="100"/>
      <c r="Q59" s="99"/>
      <c r="R59" s="11"/>
    </row>
    <row r="60" spans="1:17" ht="16.5" customHeight="1">
      <c r="A60" s="120" t="s">
        <v>51</v>
      </c>
      <c r="B60" s="120"/>
      <c r="C60" s="121"/>
      <c r="D60" s="26"/>
      <c r="E60" s="27"/>
      <c r="F60" s="90">
        <v>7271900821.69</v>
      </c>
      <c r="G60" s="82"/>
      <c r="H60" s="83"/>
      <c r="I60" s="90">
        <v>7271900821.69</v>
      </c>
      <c r="J60" s="26"/>
      <c r="K60" s="27"/>
      <c r="L60" s="90"/>
      <c r="M60" s="26"/>
      <c r="N60" s="27"/>
      <c r="O60" s="90"/>
      <c r="P60" s="100"/>
      <c r="Q60" s="99"/>
    </row>
    <row r="61" spans="1:17" s="41" customFormat="1" ht="13.5">
      <c r="A61" s="159" t="s">
        <v>40</v>
      </c>
      <c r="B61" s="159"/>
      <c r="C61" s="159"/>
      <c r="D61" s="39"/>
      <c r="E61" s="40"/>
      <c r="F61" s="40"/>
      <c r="G61" s="40"/>
      <c r="H61" s="40"/>
      <c r="I61" s="40"/>
      <c r="J61" s="40"/>
      <c r="K61" s="40"/>
      <c r="L61" s="40"/>
      <c r="M61" s="40"/>
      <c r="N61" s="40"/>
      <c r="O61" s="40"/>
      <c r="P61" s="102"/>
      <c r="Q61" s="103"/>
    </row>
    <row r="62" spans="1:17" s="41" customFormat="1" ht="48" customHeight="1">
      <c r="A62" s="146" t="s">
        <v>61</v>
      </c>
      <c r="B62" s="146"/>
      <c r="C62" s="146"/>
      <c r="D62" s="146"/>
      <c r="E62" s="146"/>
      <c r="F62" s="146"/>
      <c r="G62" s="146"/>
      <c r="H62" s="146"/>
      <c r="I62" s="146"/>
      <c r="J62" s="146"/>
      <c r="K62" s="146"/>
      <c r="L62" s="146"/>
      <c r="M62" s="146"/>
      <c r="N62" s="146"/>
      <c r="O62" s="146"/>
      <c r="P62" s="104"/>
      <c r="Q62" s="103"/>
    </row>
    <row r="63" spans="1:17" s="41" customFormat="1" ht="33.75" customHeight="1">
      <c r="A63" s="146" t="s">
        <v>62</v>
      </c>
      <c r="B63" s="146"/>
      <c r="C63" s="146"/>
      <c r="D63" s="146"/>
      <c r="E63" s="146"/>
      <c r="F63" s="146"/>
      <c r="G63" s="146"/>
      <c r="H63" s="146"/>
      <c r="I63" s="146"/>
      <c r="J63" s="146"/>
      <c r="K63" s="146"/>
      <c r="L63" s="146"/>
      <c r="M63" s="146"/>
      <c r="N63" s="146"/>
      <c r="O63" s="146"/>
      <c r="P63" s="104"/>
      <c r="Q63" s="103"/>
    </row>
    <row r="64" spans="1:17" s="41" customFormat="1" ht="13.5">
      <c r="A64" s="145" t="s">
        <v>20</v>
      </c>
      <c r="B64" s="145"/>
      <c r="C64" s="145"/>
      <c r="D64" s="145"/>
      <c r="E64" s="145"/>
      <c r="F64" s="145"/>
      <c r="G64" s="145"/>
      <c r="H64" s="145"/>
      <c r="I64" s="145"/>
      <c r="J64" s="145"/>
      <c r="K64" s="145"/>
      <c r="L64" s="145"/>
      <c r="M64" s="145"/>
      <c r="N64" s="145"/>
      <c r="O64" s="145"/>
      <c r="P64" s="103"/>
      <c r="Q64" s="103"/>
    </row>
    <row r="65" spans="1:17" s="41" customFormat="1" ht="13.5">
      <c r="A65" s="145" t="s">
        <v>59</v>
      </c>
      <c r="B65" s="145"/>
      <c r="C65" s="145"/>
      <c r="D65" s="145"/>
      <c r="E65" s="145"/>
      <c r="F65" s="145"/>
      <c r="G65" s="145"/>
      <c r="H65" s="145"/>
      <c r="I65" s="145"/>
      <c r="J65" s="145"/>
      <c r="K65" s="145"/>
      <c r="L65" s="145"/>
      <c r="M65" s="145"/>
      <c r="N65" s="145"/>
      <c r="O65" s="145"/>
      <c r="P65" s="105"/>
      <c r="Q65" s="103"/>
    </row>
    <row r="66" spans="1:17" s="41" customFormat="1" ht="13.5">
      <c r="A66" s="145" t="s">
        <v>41</v>
      </c>
      <c r="B66" s="145"/>
      <c r="C66" s="145"/>
      <c r="D66" s="145"/>
      <c r="E66" s="145"/>
      <c r="F66" s="145"/>
      <c r="G66" s="145"/>
      <c r="H66" s="145"/>
      <c r="I66" s="145"/>
      <c r="J66" s="145"/>
      <c r="K66" s="145"/>
      <c r="L66" s="145"/>
      <c r="M66" s="145"/>
      <c r="N66" s="145"/>
      <c r="O66" s="145"/>
      <c r="P66" s="103"/>
      <c r="Q66" s="103"/>
    </row>
    <row r="67" spans="1:27" s="42" customFormat="1" ht="78.75" customHeight="1" hidden="1">
      <c r="A67" s="167" t="s">
        <v>57</v>
      </c>
      <c r="B67" s="167"/>
      <c r="C67" s="167"/>
      <c r="D67" s="167"/>
      <c r="E67" s="167"/>
      <c r="F67" s="167"/>
      <c r="G67" s="167"/>
      <c r="H67" s="167"/>
      <c r="I67" s="167"/>
      <c r="J67" s="167"/>
      <c r="K67" s="167"/>
      <c r="L67" s="167"/>
      <c r="M67" s="167"/>
      <c r="N67" s="167"/>
      <c r="O67" s="167"/>
      <c r="P67" s="165"/>
      <c r="Q67" s="165"/>
      <c r="R67" s="94"/>
      <c r="S67" s="94"/>
      <c r="T67" s="94"/>
      <c r="U67" s="94"/>
      <c r="V67" s="94"/>
      <c r="W67" s="94"/>
      <c r="X67" s="94"/>
      <c r="Y67" s="94"/>
      <c r="Z67" s="94"/>
      <c r="AA67" s="95"/>
    </row>
    <row r="68" spans="1:17" s="91" customFormat="1" ht="13.5">
      <c r="A68" s="143"/>
      <c r="B68" s="143"/>
      <c r="C68" s="143"/>
      <c r="D68" s="143"/>
      <c r="E68" s="143"/>
      <c r="F68" s="143"/>
      <c r="G68" s="143"/>
      <c r="H68" s="143"/>
      <c r="I68" s="143"/>
      <c r="J68" s="143"/>
      <c r="K68" s="143"/>
      <c r="L68" s="143"/>
      <c r="M68" s="143"/>
      <c r="N68" s="143"/>
      <c r="O68" s="143"/>
      <c r="P68" s="103"/>
      <c r="Q68" s="106"/>
    </row>
    <row r="69" spans="1:17" s="92" customFormat="1" ht="16.5" customHeight="1">
      <c r="A69" s="6"/>
      <c r="B69" s="6"/>
      <c r="C69" s="6"/>
      <c r="D69" s="6"/>
      <c r="E69" s="6"/>
      <c r="F69" s="6"/>
      <c r="G69" s="6"/>
      <c r="H69" s="6"/>
      <c r="I69" s="6"/>
      <c r="J69" s="7"/>
      <c r="K69" s="7"/>
      <c r="L69" s="7"/>
      <c r="M69" s="6"/>
      <c r="N69" s="8"/>
      <c r="O69" s="6"/>
      <c r="P69" s="96"/>
      <c r="Q69" s="107"/>
    </row>
    <row r="70" spans="1:17" s="92" customFormat="1" ht="16.5" customHeight="1">
      <c r="A70" s="6"/>
      <c r="B70" s="6"/>
      <c r="C70" s="6"/>
      <c r="D70" s="6"/>
      <c r="E70" s="6"/>
      <c r="F70" s="6"/>
      <c r="G70" s="6"/>
      <c r="H70" s="6"/>
      <c r="I70" s="6"/>
      <c r="J70" s="7"/>
      <c r="K70" s="7"/>
      <c r="L70" s="7"/>
      <c r="M70" s="6"/>
      <c r="N70" s="8"/>
      <c r="O70" s="6"/>
      <c r="P70" s="96"/>
      <c r="Q70" s="107"/>
    </row>
    <row r="71" spans="1:17" s="92" customFormat="1" ht="16.5" customHeight="1">
      <c r="A71" s="6"/>
      <c r="B71" s="6"/>
      <c r="C71" s="6"/>
      <c r="D71" s="6"/>
      <c r="E71" s="6"/>
      <c r="F71" s="6"/>
      <c r="G71" s="6"/>
      <c r="H71" s="6"/>
      <c r="I71" s="6"/>
      <c r="J71" s="7"/>
      <c r="K71" s="7"/>
      <c r="L71" s="7"/>
      <c r="M71" s="6"/>
      <c r="N71" s="8"/>
      <c r="O71" s="6"/>
      <c r="P71" s="96"/>
      <c r="Q71" s="107"/>
    </row>
    <row r="72" spans="1:17" s="92" customFormat="1" ht="16.5" customHeight="1">
      <c r="A72" s="6"/>
      <c r="B72" s="6"/>
      <c r="C72" s="6"/>
      <c r="D72" s="6"/>
      <c r="E72" s="6"/>
      <c r="F72" s="6"/>
      <c r="G72" s="6"/>
      <c r="H72" s="6"/>
      <c r="I72" s="6"/>
      <c r="J72" s="7"/>
      <c r="K72" s="7"/>
      <c r="L72" s="7"/>
      <c r="M72" s="6"/>
      <c r="N72" s="8"/>
      <c r="O72" s="144"/>
      <c r="P72" s="96"/>
      <c r="Q72" s="107"/>
    </row>
    <row r="73" spans="1:17" s="92" customFormat="1" ht="16.5" customHeight="1">
      <c r="A73" s="6"/>
      <c r="B73" s="6"/>
      <c r="C73" s="6"/>
      <c r="D73" s="6"/>
      <c r="E73" s="6"/>
      <c r="F73" s="6"/>
      <c r="G73" s="6"/>
      <c r="H73" s="6"/>
      <c r="I73" s="6"/>
      <c r="J73" s="7"/>
      <c r="K73" s="7"/>
      <c r="L73" s="7"/>
      <c r="M73" s="6"/>
      <c r="N73" s="8"/>
      <c r="O73" s="144"/>
      <c r="P73" s="96"/>
      <c r="Q73" s="107"/>
    </row>
    <row r="74" spans="1:17" s="92" customFormat="1" ht="16.5" customHeight="1">
      <c r="A74" s="6"/>
      <c r="B74" s="6"/>
      <c r="C74" s="6"/>
      <c r="D74" s="6"/>
      <c r="E74" s="6"/>
      <c r="F74" s="6"/>
      <c r="G74" s="6"/>
      <c r="H74" s="6"/>
      <c r="I74" s="6"/>
      <c r="J74" s="7"/>
      <c r="K74" s="7"/>
      <c r="L74" s="7"/>
      <c r="M74" s="6"/>
      <c r="N74" s="8"/>
      <c r="O74" s="144"/>
      <c r="P74" s="108"/>
      <c r="Q74" s="107"/>
    </row>
    <row r="75" spans="1:17" s="92" customFormat="1" ht="16.5" customHeight="1">
      <c r="A75" s="6"/>
      <c r="B75" s="6"/>
      <c r="C75" s="6"/>
      <c r="D75" s="6"/>
      <c r="E75" s="6"/>
      <c r="F75" s="6"/>
      <c r="G75" s="6"/>
      <c r="H75" s="6"/>
      <c r="I75" s="6"/>
      <c r="J75" s="7"/>
      <c r="K75" s="7"/>
      <c r="L75" s="7"/>
      <c r="M75" s="6"/>
      <c r="N75" s="8"/>
      <c r="O75" s="144"/>
      <c r="P75" s="108"/>
      <c r="Q75" s="107"/>
    </row>
    <row r="76" spans="1:17" s="92" customFormat="1" ht="16.5" customHeight="1">
      <c r="A76" s="6"/>
      <c r="B76" s="6"/>
      <c r="C76" s="6"/>
      <c r="D76" s="6"/>
      <c r="E76" s="6"/>
      <c r="F76" s="6"/>
      <c r="G76" s="6"/>
      <c r="H76" s="6"/>
      <c r="I76" s="6"/>
      <c r="J76" s="7"/>
      <c r="K76" s="7"/>
      <c r="L76" s="7"/>
      <c r="M76" s="6"/>
      <c r="N76" s="8"/>
      <c r="O76" s="144"/>
      <c r="P76" s="108"/>
      <c r="Q76" s="107"/>
    </row>
    <row r="77" spans="1:17" s="92" customFormat="1" ht="15" customHeight="1">
      <c r="A77" s="6"/>
      <c r="B77" s="6"/>
      <c r="C77" s="6"/>
      <c r="D77" s="6"/>
      <c r="E77" s="6"/>
      <c r="F77" s="6"/>
      <c r="G77" s="6"/>
      <c r="H77" s="6"/>
      <c r="I77" s="6"/>
      <c r="J77" s="7"/>
      <c r="K77" s="7"/>
      <c r="L77" s="7"/>
      <c r="M77" s="6"/>
      <c r="N77" s="8"/>
      <c r="O77" s="6"/>
      <c r="P77" s="108"/>
      <c r="Q77" s="107"/>
    </row>
    <row r="78" spans="1:17" s="92" customFormat="1" ht="15" customHeight="1">
      <c r="A78" s="6"/>
      <c r="B78" s="6"/>
      <c r="C78" s="6"/>
      <c r="D78" s="6"/>
      <c r="E78" s="6"/>
      <c r="F78" s="6"/>
      <c r="G78" s="6"/>
      <c r="H78" s="6"/>
      <c r="I78" s="6"/>
      <c r="J78" s="7"/>
      <c r="K78" s="7"/>
      <c r="L78" s="7"/>
      <c r="M78" s="6"/>
      <c r="N78" s="8"/>
      <c r="O78" s="6"/>
      <c r="P78" s="96"/>
      <c r="Q78" s="107"/>
    </row>
    <row r="79" spans="1:17" s="92" customFormat="1" ht="15" customHeight="1">
      <c r="A79" s="6"/>
      <c r="B79" s="6"/>
      <c r="C79" s="6"/>
      <c r="D79" s="6"/>
      <c r="E79" s="6"/>
      <c r="F79" s="6"/>
      <c r="G79" s="6"/>
      <c r="H79" s="6"/>
      <c r="I79" s="6"/>
      <c r="J79" s="7"/>
      <c r="K79" s="7"/>
      <c r="L79" s="7"/>
      <c r="M79" s="6"/>
      <c r="N79" s="8"/>
      <c r="O79" s="6"/>
      <c r="P79" s="96"/>
      <c r="Q79" s="107"/>
    </row>
    <row r="80" spans="1:17" s="92" customFormat="1" ht="15" customHeight="1">
      <c r="A80" s="6"/>
      <c r="B80" s="6"/>
      <c r="C80" s="6"/>
      <c r="D80" s="6"/>
      <c r="E80" s="6"/>
      <c r="F80" s="6"/>
      <c r="G80" s="6"/>
      <c r="H80" s="6"/>
      <c r="I80" s="6"/>
      <c r="J80" s="7"/>
      <c r="K80" s="7"/>
      <c r="L80" s="7"/>
      <c r="M80" s="6"/>
      <c r="N80" s="8"/>
      <c r="O80" s="6"/>
      <c r="P80" s="96"/>
      <c r="Q80" s="107"/>
    </row>
    <row r="81" spans="1:17" s="92" customFormat="1" ht="15" customHeight="1">
      <c r="A81" s="6"/>
      <c r="B81" s="6"/>
      <c r="C81" s="6"/>
      <c r="D81" s="6"/>
      <c r="E81" s="6"/>
      <c r="F81" s="6"/>
      <c r="G81" s="6"/>
      <c r="H81" s="6"/>
      <c r="I81" s="6"/>
      <c r="J81" s="7"/>
      <c r="K81" s="7"/>
      <c r="L81" s="7"/>
      <c r="M81" s="6"/>
      <c r="N81" s="8"/>
      <c r="O81" s="6"/>
      <c r="P81" s="96"/>
      <c r="Q81" s="107"/>
    </row>
    <row r="82" spans="1:17" s="92" customFormat="1" ht="15" customHeight="1">
      <c r="A82" s="6"/>
      <c r="B82" s="6"/>
      <c r="C82" s="6"/>
      <c r="D82" s="6"/>
      <c r="E82" s="6"/>
      <c r="F82" s="6"/>
      <c r="G82" s="6"/>
      <c r="H82" s="6"/>
      <c r="I82" s="6"/>
      <c r="J82" s="7"/>
      <c r="K82" s="7"/>
      <c r="L82" s="7"/>
      <c r="M82" s="6"/>
      <c r="N82" s="8"/>
      <c r="O82" s="6"/>
      <c r="P82" s="96"/>
      <c r="Q82" s="107"/>
    </row>
    <row r="83" spans="1:17" s="92" customFormat="1" ht="15" customHeight="1">
      <c r="A83" s="6"/>
      <c r="B83" s="6"/>
      <c r="C83" s="6"/>
      <c r="D83" s="6"/>
      <c r="E83" s="6"/>
      <c r="F83" s="6"/>
      <c r="G83" s="6"/>
      <c r="H83" s="6"/>
      <c r="I83" s="6"/>
      <c r="J83" s="7"/>
      <c r="K83" s="7"/>
      <c r="L83" s="7"/>
      <c r="M83" s="6"/>
      <c r="N83" s="8"/>
      <c r="O83" s="6"/>
      <c r="P83" s="96"/>
      <c r="Q83" s="107"/>
    </row>
    <row r="84" spans="1:17" s="92" customFormat="1" ht="15" customHeight="1">
      <c r="A84" s="142" t="s">
        <v>56</v>
      </c>
      <c r="B84" s="142"/>
      <c r="C84" s="142"/>
      <c r="D84" s="142"/>
      <c r="E84" s="142"/>
      <c r="F84" s="142" t="s">
        <v>58</v>
      </c>
      <c r="G84" s="142"/>
      <c r="H84" s="142"/>
      <c r="I84" s="142"/>
      <c r="J84" s="166" t="s">
        <v>52</v>
      </c>
      <c r="K84" s="166"/>
      <c r="L84" s="166"/>
      <c r="M84" s="166"/>
      <c r="N84" s="166"/>
      <c r="O84" s="166"/>
      <c r="P84" s="96"/>
      <c r="Q84" s="107"/>
    </row>
    <row r="85" spans="1:17" s="92" customFormat="1" ht="15" customHeight="1">
      <c r="A85" s="142" t="s">
        <v>54</v>
      </c>
      <c r="B85" s="142"/>
      <c r="C85" s="142"/>
      <c r="D85" s="142"/>
      <c r="E85" s="142"/>
      <c r="F85" s="142" t="s">
        <v>53</v>
      </c>
      <c r="G85" s="142"/>
      <c r="H85" s="142"/>
      <c r="I85" s="142"/>
      <c r="J85" s="166" t="s">
        <v>55</v>
      </c>
      <c r="K85" s="166"/>
      <c r="L85" s="166"/>
      <c r="M85" s="166"/>
      <c r="N85" s="166"/>
      <c r="O85" s="166"/>
      <c r="P85" s="96"/>
      <c r="Q85" s="107"/>
    </row>
    <row r="86" spans="1:17" s="92" customFormat="1" ht="15" customHeight="1">
      <c r="A86" s="4"/>
      <c r="B86" s="4"/>
      <c r="C86" s="4"/>
      <c r="D86" s="4"/>
      <c r="E86" s="4"/>
      <c r="F86" s="4"/>
      <c r="G86" s="4"/>
      <c r="I86" s="48"/>
      <c r="J86" s="48"/>
      <c r="K86" s="48"/>
      <c r="L86" s="48"/>
      <c r="M86" s="48"/>
      <c r="N86" s="48"/>
      <c r="O86" s="48"/>
      <c r="P86" s="96"/>
      <c r="Q86" s="107"/>
    </row>
    <row r="87" spans="1:17" s="92" customFormat="1" ht="15" customHeight="1">
      <c r="A87" s="93"/>
      <c r="B87" s="93"/>
      <c r="C87" s="93"/>
      <c r="D87" s="93"/>
      <c r="E87" s="93"/>
      <c r="F87" s="93"/>
      <c r="G87" s="93"/>
      <c r="H87" s="93"/>
      <c r="I87" s="93"/>
      <c r="J87" s="93"/>
      <c r="K87" s="93"/>
      <c r="L87" s="93"/>
      <c r="M87" s="93"/>
      <c r="N87" s="93"/>
      <c r="O87" s="93"/>
      <c r="P87" s="96"/>
      <c r="Q87" s="107"/>
    </row>
    <row r="88" spans="1:17" s="92" customFormat="1" ht="15" customHeight="1">
      <c r="A88" s="93"/>
      <c r="B88" s="93"/>
      <c r="C88" s="93"/>
      <c r="D88" s="93"/>
      <c r="E88" s="93"/>
      <c r="F88" s="93"/>
      <c r="G88" s="93"/>
      <c r="H88" s="93"/>
      <c r="I88" s="93"/>
      <c r="J88" s="93"/>
      <c r="K88" s="93"/>
      <c r="L88" s="93"/>
      <c r="M88" s="93"/>
      <c r="N88" s="93"/>
      <c r="O88" s="93"/>
      <c r="P88" s="96"/>
      <c r="Q88" s="107"/>
    </row>
    <row r="89" spans="1:17" s="92" customFormat="1" ht="15" customHeight="1">
      <c r="A89" s="4"/>
      <c r="B89" s="4"/>
      <c r="C89" s="4"/>
      <c r="D89" s="28"/>
      <c r="E89" s="47" t="s">
        <v>18</v>
      </c>
      <c r="F89" s="6"/>
      <c r="G89" s="6"/>
      <c r="H89" s="6"/>
      <c r="J89" s="6"/>
      <c r="L89" s="6"/>
      <c r="M89" s="6"/>
      <c r="N89" s="6"/>
      <c r="O89" s="6"/>
      <c r="P89" s="96"/>
      <c r="Q89" s="107"/>
    </row>
    <row r="90" spans="1:17" s="92" customFormat="1" ht="15" customHeight="1">
      <c r="A90" s="6" t="s">
        <v>18</v>
      </c>
      <c r="B90" s="6"/>
      <c r="C90" s="6"/>
      <c r="D90" s="6"/>
      <c r="E90" s="6"/>
      <c r="F90" s="6"/>
      <c r="G90" s="6"/>
      <c r="H90" s="6"/>
      <c r="J90" s="6"/>
      <c r="L90" s="6"/>
      <c r="M90" s="6"/>
      <c r="N90" s="6"/>
      <c r="O90" s="6"/>
      <c r="P90" s="96"/>
      <c r="Q90" s="107"/>
    </row>
    <row r="91" spans="1:17" s="92" customFormat="1" ht="15" customHeight="1">
      <c r="A91" s="156"/>
      <c r="B91" s="156"/>
      <c r="C91" s="156"/>
      <c r="D91" s="156"/>
      <c r="E91" s="156"/>
      <c r="F91" s="156"/>
      <c r="G91" s="156"/>
      <c r="H91" s="6"/>
      <c r="I91" s="7"/>
      <c r="J91" s="7"/>
      <c r="K91" s="7"/>
      <c r="L91" s="7"/>
      <c r="M91" s="7"/>
      <c r="N91" s="7"/>
      <c r="O91" s="7"/>
      <c r="P91" s="96"/>
      <c r="Q91" s="107"/>
    </row>
    <row r="92" spans="1:17" s="92" customFormat="1" ht="15" customHeight="1">
      <c r="A92" s="142"/>
      <c r="B92" s="142"/>
      <c r="C92" s="142"/>
      <c r="D92" s="142"/>
      <c r="E92" s="142"/>
      <c r="F92" s="142"/>
      <c r="G92" s="142"/>
      <c r="H92" s="6"/>
      <c r="I92" s="7"/>
      <c r="J92" s="7"/>
      <c r="K92" s="7"/>
      <c r="L92" s="7"/>
      <c r="M92" s="7"/>
      <c r="N92" s="7"/>
      <c r="O92" s="7"/>
      <c r="P92" s="96"/>
      <c r="Q92" s="107"/>
    </row>
    <row r="93" spans="1:17" s="92" customFormat="1" ht="15" customHeight="1">
      <c r="A93" s="4"/>
      <c r="B93" s="4"/>
      <c r="C93" s="4"/>
      <c r="D93" s="6"/>
      <c r="E93" s="6"/>
      <c r="F93" s="6"/>
      <c r="G93" s="6"/>
      <c r="H93" s="6"/>
      <c r="I93" s="6"/>
      <c r="J93" s="6"/>
      <c r="K93" s="6"/>
      <c r="L93" s="6"/>
      <c r="M93" s="6"/>
      <c r="N93" s="6"/>
      <c r="O93" s="6"/>
      <c r="P93" s="96"/>
      <c r="Q93" s="107"/>
    </row>
    <row r="94" spans="1:17" s="92" customFormat="1" ht="15" customHeight="1">
      <c r="A94" s="4"/>
      <c r="B94" s="4"/>
      <c r="C94" s="4"/>
      <c r="D94" s="6"/>
      <c r="E94" s="6"/>
      <c r="F94" s="6"/>
      <c r="G94" s="6"/>
      <c r="H94" s="6"/>
      <c r="I94" s="6"/>
      <c r="J94" s="6"/>
      <c r="K94" s="6"/>
      <c r="L94" s="6"/>
      <c r="M94" s="6"/>
      <c r="N94" s="6"/>
      <c r="O94" s="6"/>
      <c r="P94" s="96"/>
      <c r="Q94" s="107"/>
    </row>
    <row r="95" spans="1:17" s="92" customFormat="1" ht="15" customHeight="1">
      <c r="A95" s="6"/>
      <c r="B95" s="6"/>
      <c r="C95" s="6"/>
      <c r="D95" s="6"/>
      <c r="E95" s="6"/>
      <c r="F95" s="6"/>
      <c r="G95" s="6"/>
      <c r="H95" s="6"/>
      <c r="I95" s="6"/>
      <c r="J95" s="6"/>
      <c r="K95" s="6"/>
      <c r="L95" s="6"/>
      <c r="M95" s="6"/>
      <c r="N95" s="6"/>
      <c r="O95" s="6"/>
      <c r="P95" s="96"/>
      <c r="Q95" s="107"/>
    </row>
    <row r="96" spans="1:17" s="92" customFormat="1" ht="15" customHeight="1">
      <c r="A96" s="6"/>
      <c r="B96" s="6"/>
      <c r="C96" s="6"/>
      <c r="D96" s="6"/>
      <c r="E96" s="6"/>
      <c r="F96" s="6"/>
      <c r="G96" s="6"/>
      <c r="H96" s="6"/>
      <c r="I96" s="6"/>
      <c r="J96" s="7"/>
      <c r="K96" s="7"/>
      <c r="L96" s="7"/>
      <c r="M96" s="6"/>
      <c r="N96" s="8"/>
      <c r="O96" s="6"/>
      <c r="P96" s="96"/>
      <c r="Q96" s="107"/>
    </row>
    <row r="97" spans="1:17" s="92" customFormat="1" ht="15" customHeight="1">
      <c r="A97" s="28"/>
      <c r="B97" s="28"/>
      <c r="C97" s="28"/>
      <c r="D97" s="28"/>
      <c r="E97" s="28"/>
      <c r="F97" s="28"/>
      <c r="G97" s="28"/>
      <c r="H97" s="28"/>
      <c r="I97" s="28"/>
      <c r="J97" s="28"/>
      <c r="K97" s="28"/>
      <c r="L97" s="28"/>
      <c r="M97" s="28"/>
      <c r="N97" s="28"/>
      <c r="O97" s="28"/>
      <c r="P97" s="107"/>
      <c r="Q97" s="107"/>
    </row>
    <row r="98" spans="1:17" s="92" customFormat="1" ht="15" customHeight="1">
      <c r="A98" s="28"/>
      <c r="B98" s="28"/>
      <c r="C98" s="28"/>
      <c r="D98" s="28"/>
      <c r="E98" s="28"/>
      <c r="F98" s="28"/>
      <c r="G98" s="28"/>
      <c r="H98" s="28"/>
      <c r="I98" s="28"/>
      <c r="J98" s="28"/>
      <c r="K98" s="28"/>
      <c r="L98" s="28"/>
      <c r="M98" s="28"/>
      <c r="N98" s="28"/>
      <c r="O98" s="28"/>
      <c r="P98" s="107"/>
      <c r="Q98" s="107"/>
    </row>
    <row r="99" spans="1:17" s="92" customFormat="1" ht="15" customHeight="1">
      <c r="A99" s="28"/>
      <c r="B99" s="28"/>
      <c r="C99" s="28"/>
      <c r="D99" s="28"/>
      <c r="E99" s="28"/>
      <c r="F99" s="28"/>
      <c r="G99" s="28"/>
      <c r="H99" s="28"/>
      <c r="I99" s="28"/>
      <c r="J99" s="28"/>
      <c r="K99" s="28"/>
      <c r="L99" s="28"/>
      <c r="M99" s="28"/>
      <c r="N99" s="28"/>
      <c r="O99" s="28"/>
      <c r="P99" s="107"/>
      <c r="Q99" s="107"/>
    </row>
    <row r="100" spans="1:17" s="92" customFormat="1" ht="15" customHeight="1">
      <c r="A100" s="28"/>
      <c r="B100" s="28"/>
      <c r="C100" s="28"/>
      <c r="D100" s="28"/>
      <c r="E100" s="28"/>
      <c r="F100" s="28"/>
      <c r="G100" s="28"/>
      <c r="H100" s="28"/>
      <c r="I100" s="28"/>
      <c r="J100" s="28"/>
      <c r="K100" s="28"/>
      <c r="L100" s="28"/>
      <c r="M100" s="28"/>
      <c r="N100" s="28"/>
      <c r="O100" s="28"/>
      <c r="P100" s="107"/>
      <c r="Q100" s="107"/>
    </row>
    <row r="101" spans="1:17" s="92" customFormat="1" ht="15" customHeight="1">
      <c r="A101" s="28"/>
      <c r="B101" s="28"/>
      <c r="C101" s="28"/>
      <c r="D101" s="28"/>
      <c r="E101" s="28"/>
      <c r="F101" s="28"/>
      <c r="G101" s="28"/>
      <c r="H101" s="28"/>
      <c r="I101" s="28"/>
      <c r="J101" s="28"/>
      <c r="K101" s="28"/>
      <c r="L101" s="28"/>
      <c r="M101" s="28"/>
      <c r="N101" s="28"/>
      <c r="O101" s="28"/>
      <c r="P101" s="107"/>
      <c r="Q101" s="107"/>
    </row>
    <row r="102" spans="1:17" s="92" customFormat="1" ht="15" customHeight="1">
      <c r="A102" s="28"/>
      <c r="B102" s="28"/>
      <c r="C102" s="28"/>
      <c r="D102" s="28"/>
      <c r="E102" s="28"/>
      <c r="F102" s="28"/>
      <c r="G102" s="28"/>
      <c r="H102" s="28"/>
      <c r="I102" s="28"/>
      <c r="J102" s="28"/>
      <c r="K102" s="28"/>
      <c r="L102" s="28"/>
      <c r="M102" s="28"/>
      <c r="N102" s="28"/>
      <c r="O102" s="28"/>
      <c r="P102" s="107"/>
      <c r="Q102" s="107"/>
    </row>
    <row r="103" spans="1:17" s="92" customFormat="1" ht="15" customHeight="1">
      <c r="A103" s="28"/>
      <c r="B103" s="28"/>
      <c r="C103" s="28"/>
      <c r="D103" s="28"/>
      <c r="E103" s="28"/>
      <c r="F103" s="28"/>
      <c r="G103" s="28"/>
      <c r="H103" s="28"/>
      <c r="I103" s="28"/>
      <c r="J103" s="28"/>
      <c r="K103" s="28"/>
      <c r="L103" s="28"/>
      <c r="M103" s="28"/>
      <c r="N103" s="28"/>
      <c r="O103" s="28"/>
      <c r="P103" s="107"/>
      <c r="Q103" s="107"/>
    </row>
    <row r="104" spans="1:17" s="92" customFormat="1" ht="15" customHeight="1">
      <c r="A104" s="28"/>
      <c r="B104" s="28"/>
      <c r="C104" s="28"/>
      <c r="D104" s="28"/>
      <c r="E104" s="28"/>
      <c r="F104" s="28"/>
      <c r="G104" s="28"/>
      <c r="H104" s="28"/>
      <c r="I104" s="28"/>
      <c r="J104" s="28"/>
      <c r="K104" s="28"/>
      <c r="L104" s="28"/>
      <c r="M104" s="28"/>
      <c r="N104" s="28"/>
      <c r="O104" s="28"/>
      <c r="P104" s="107"/>
      <c r="Q104" s="107"/>
    </row>
    <row r="105" spans="1:17" s="92" customFormat="1" ht="15" customHeight="1">
      <c r="A105" s="28"/>
      <c r="B105" s="28"/>
      <c r="C105" s="28"/>
      <c r="D105" s="28"/>
      <c r="E105" s="28"/>
      <c r="F105" s="28"/>
      <c r="G105" s="28"/>
      <c r="H105" s="28"/>
      <c r="I105" s="28"/>
      <c r="J105" s="28"/>
      <c r="K105" s="28"/>
      <c r="L105" s="28"/>
      <c r="M105" s="28"/>
      <c r="N105" s="28"/>
      <c r="O105" s="28"/>
      <c r="P105" s="107"/>
      <c r="Q105" s="107"/>
    </row>
    <row r="106" spans="1:17" s="92" customFormat="1" ht="11.25" customHeight="1">
      <c r="A106" s="28"/>
      <c r="B106" s="28"/>
      <c r="C106" s="28"/>
      <c r="D106" s="28"/>
      <c r="E106" s="28"/>
      <c r="F106" s="28"/>
      <c r="G106" s="28"/>
      <c r="H106" s="28"/>
      <c r="I106" s="28"/>
      <c r="J106" s="28"/>
      <c r="K106" s="28"/>
      <c r="L106" s="28"/>
      <c r="M106" s="28"/>
      <c r="N106" s="28"/>
      <c r="O106" s="28"/>
      <c r="P106" s="107"/>
      <c r="Q106" s="107"/>
    </row>
    <row r="107" spans="1:17" s="92" customFormat="1" ht="11.25" customHeight="1">
      <c r="A107" s="28"/>
      <c r="B107" s="28"/>
      <c r="C107" s="28"/>
      <c r="D107" s="28"/>
      <c r="E107" s="28"/>
      <c r="F107" s="28"/>
      <c r="G107" s="28"/>
      <c r="H107" s="28"/>
      <c r="I107" s="28"/>
      <c r="J107" s="28"/>
      <c r="K107" s="28"/>
      <c r="L107" s="28"/>
      <c r="M107" s="28"/>
      <c r="N107" s="28"/>
      <c r="O107" s="28"/>
      <c r="P107" s="107"/>
      <c r="Q107" s="107"/>
    </row>
    <row r="108" spans="1:17" s="92" customFormat="1" ht="11.25" customHeight="1">
      <c r="A108" s="28"/>
      <c r="B108" s="28"/>
      <c r="C108" s="28"/>
      <c r="D108" s="28"/>
      <c r="E108" s="28"/>
      <c r="F108" s="28"/>
      <c r="G108" s="28"/>
      <c r="H108" s="28"/>
      <c r="I108" s="28"/>
      <c r="J108" s="28"/>
      <c r="K108" s="28"/>
      <c r="L108" s="28"/>
      <c r="M108" s="28"/>
      <c r="N108" s="28"/>
      <c r="O108" s="28"/>
      <c r="P108" s="107"/>
      <c r="Q108" s="107"/>
    </row>
    <row r="109" spans="1:17" s="92" customFormat="1" ht="11.25" customHeight="1">
      <c r="A109" s="28"/>
      <c r="B109" s="28"/>
      <c r="C109" s="28"/>
      <c r="D109" s="28"/>
      <c r="E109" s="28"/>
      <c r="F109" s="28"/>
      <c r="G109" s="28"/>
      <c r="H109" s="28"/>
      <c r="I109" s="28"/>
      <c r="J109" s="28"/>
      <c r="K109" s="28"/>
      <c r="L109" s="28"/>
      <c r="M109" s="28"/>
      <c r="N109" s="28"/>
      <c r="O109" s="28"/>
      <c r="P109" s="107"/>
      <c r="Q109" s="107"/>
    </row>
    <row r="110" spans="16:17" s="92" customFormat="1" ht="11.25" customHeight="1">
      <c r="P110" s="107"/>
      <c r="Q110" s="107"/>
    </row>
    <row r="111" spans="16:17" s="92" customFormat="1" ht="11.25" customHeight="1">
      <c r="P111" s="107"/>
      <c r="Q111" s="107"/>
    </row>
  </sheetData>
  <sheetProtection/>
  <mergeCells count="78">
    <mergeCell ref="A47:C47"/>
    <mergeCell ref="J51:L51"/>
    <mergeCell ref="P67:Q67"/>
    <mergeCell ref="J84:O84"/>
    <mergeCell ref="J85:O85"/>
    <mergeCell ref="F84:I84"/>
    <mergeCell ref="F85:I85"/>
    <mergeCell ref="A84:E84"/>
    <mergeCell ref="A85:E85"/>
    <mergeCell ref="A67:O67"/>
    <mergeCell ref="D50:F50"/>
    <mergeCell ref="G50:O50"/>
    <mergeCell ref="D51:F51"/>
    <mergeCell ref="M51:O51"/>
    <mergeCell ref="A50:C51"/>
    <mergeCell ref="G51:I51"/>
    <mergeCell ref="A91:G91"/>
    <mergeCell ref="A55:C55"/>
    <mergeCell ref="A56:C56"/>
    <mergeCell ref="A52:C52"/>
    <mergeCell ref="A53:C53"/>
    <mergeCell ref="A64:O64"/>
    <mergeCell ref="A63:O63"/>
    <mergeCell ref="A61:C61"/>
    <mergeCell ref="A65:O65"/>
    <mergeCell ref="A92:G92"/>
    <mergeCell ref="A68:O68"/>
    <mergeCell ref="O72:O76"/>
    <mergeCell ref="A66:O66"/>
    <mergeCell ref="A62:O62"/>
    <mergeCell ref="D14:F14"/>
    <mergeCell ref="G14:I14"/>
    <mergeCell ref="A45:C45"/>
    <mergeCell ref="A46:C46"/>
    <mergeCell ref="A34:C34"/>
    <mergeCell ref="A5:O5"/>
    <mergeCell ref="A6:O6"/>
    <mergeCell ref="A7:O7"/>
    <mergeCell ref="A8:O8"/>
    <mergeCell ref="A9:O9"/>
    <mergeCell ref="D13:F13"/>
    <mergeCell ref="G13:O13"/>
    <mergeCell ref="A13:C14"/>
    <mergeCell ref="J14:L14"/>
    <mergeCell ref="M14:O14"/>
    <mergeCell ref="A16:C16"/>
    <mergeCell ref="A15:C15"/>
    <mergeCell ref="A17:C17"/>
    <mergeCell ref="A32:C32"/>
    <mergeCell ref="A33:C33"/>
    <mergeCell ref="A40:C40"/>
    <mergeCell ref="A18:C18"/>
    <mergeCell ref="A19:C19"/>
    <mergeCell ref="A20:C20"/>
    <mergeCell ref="A21:C21"/>
    <mergeCell ref="A41:C41"/>
    <mergeCell ref="A60:C60"/>
    <mergeCell ref="A58:C58"/>
    <mergeCell ref="A59:C59"/>
    <mergeCell ref="A35:C35"/>
    <mergeCell ref="A39:C39"/>
    <mergeCell ref="A42:C42"/>
    <mergeCell ref="A43:C43"/>
    <mergeCell ref="A57:C57"/>
    <mergeCell ref="A44:C44"/>
    <mergeCell ref="A22:C22"/>
    <mergeCell ref="A23:C23"/>
    <mergeCell ref="A24:C24"/>
    <mergeCell ref="A25:C25"/>
    <mergeCell ref="A26:C26"/>
    <mergeCell ref="A27:C27"/>
    <mergeCell ref="A38:C38"/>
    <mergeCell ref="A28:C28"/>
    <mergeCell ref="A29:C29"/>
    <mergeCell ref="A30:C30"/>
    <mergeCell ref="A31:C31"/>
    <mergeCell ref="A36:C36"/>
    <mergeCell ref="A37:C37"/>
  </mergeCells>
  <printOptions horizontalCentered="1"/>
  <pageMargins left="0.2362204724409449" right="0.2362204724409449" top="0.31496062992125984" bottom="0.2362204724409449" header="0" footer="0.1968503937007874"/>
  <pageSetup fitToHeight="1" fitToWidth="1" horizontalDpi="600" verticalDpi="600" orientation="portrait" paperSize="9" scale="40" r:id="rId2"/>
  <ignoredErrors>
    <ignoredError sqref="E45 E44" evalError="1"/>
    <ignoredError sqref="I25:K25 F25"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rfcosta</dc:creator>
  <cp:keywords/>
  <dc:description/>
  <cp:lastModifiedBy>Yago Barros Barbosa</cp:lastModifiedBy>
  <cp:lastPrinted>2024-05-21T20:53:55Z</cp:lastPrinted>
  <dcterms:created xsi:type="dcterms:W3CDTF">2010-04-07T15:40:56Z</dcterms:created>
  <dcterms:modified xsi:type="dcterms:W3CDTF">2024-05-31T17:05:38Z</dcterms:modified>
  <cp:category/>
  <cp:version/>
  <cp:contentType/>
  <cp:contentStatus/>
</cp:coreProperties>
</file>