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85" windowWidth="7680" windowHeight="7350" activeTab="0"/>
  </bookViews>
  <sheets>
    <sheet name="Plan1" sheetId="1" r:id="rId1"/>
    <sheet name="Anexo III - RCL" sheetId="2" r:id="rId2"/>
    <sheet name="FUNDEB" sheetId="3" r:id="rId3"/>
    <sheet name="CP Municípios" sheetId="4" r:id="rId4"/>
  </sheets>
  <definedNames>
    <definedName name="_xlnm.Print_Area" localSheetId="1">'Anexo III - RCL'!$A$1:$O$33</definedName>
    <definedName name="_xlnm.Print_Area" localSheetId="0">'Plan1'!$A$2:$O$57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</definedNames>
  <calcPr fullCalcOnLoad="1"/>
</workbook>
</file>

<file path=xl/sharedStrings.xml><?xml version="1.0" encoding="utf-8"?>
<sst xmlns="http://schemas.openxmlformats.org/spreadsheetml/2006/main" count="241" uniqueCount="188">
  <si>
    <t>ESPECIFICAÇÃO</t>
  </si>
  <si>
    <t>DEDUÇÕES (II)</t>
  </si>
  <si>
    <t>EVOLUÇÃO DA RECEITA REALIZADA NOS ÚLTIMOS 12 MESES</t>
  </si>
  <si>
    <t>TOTAL</t>
  </si>
  <si>
    <t>PREVISÃO</t>
  </si>
  <si>
    <t>(ÚLTIMOS</t>
  </si>
  <si>
    <t>ATUALIZADA</t>
  </si>
  <si>
    <t>12 MESES)</t>
  </si>
  <si>
    <t>&lt;EXERCÍCIO&gt;</t>
  </si>
  <si>
    <t>GOVERNO DO ESTADO DO RIO DE JANEIRO</t>
  </si>
  <si>
    <t>RELATÓRIO RESUMIDO DA EXECUÇÃO ORÇAMENTÁRIA</t>
  </si>
  <si>
    <t>DEMONSTRATIVO DA RECEITA CORRENTE LÍQUIDA</t>
  </si>
  <si>
    <t>ORÇAMENTOS FISCAL E DA SEGURIDADE SOCIAL</t>
  </si>
  <si>
    <t>RECEITA CORRENTE LÍQUIDA (III) = (I - II)</t>
  </si>
  <si>
    <t>Tabela 3 - Demonstrativo da Receita Corrente Líquida</t>
  </si>
  <si>
    <t>&lt;ENTE DA FEDERAÇÃO&gt;</t>
  </si>
  <si>
    <t>&lt;PERÍODO DE REFERÊNCIA&gt;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</si>
  <si>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</si>
  <si>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</si>
  <si>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</si>
  <si>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</si>
  <si>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</si>
  <si>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</si>
  <si>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</si>
  <si>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</si>
  <si>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</si>
  <si>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</si>
  <si>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</si>
  <si>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&lt;MR&gt;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</si>
  <si>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</si>
  <si>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</si>
  <si>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</si>
  <si>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</si>
  <si>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</si>
  <si>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</si>
  <si>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</si>
  <si>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</si>
  <si>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</si>
  <si>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 xml:space="preserve">    Transferências Constitucionais e Legais</t>
  </si>
  <si>
    <t xml:space="preserve">    Contrib. Empregadores e Trab. para Seg. Social</t>
  </si>
  <si>
    <t xml:space="preserve">    Contrib. para o Plano de Previdência do Servidor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</si>
  <si>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</si>
  <si>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</si>
  <si>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</si>
  <si>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</si>
  <si>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</si>
  <si>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</si>
  <si>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 xml:space="preserve">FONTE: </t>
  </si>
  <si>
    <t>RREO - ANEXO 3 (LRF, Art. 53, inciso I)</t>
  </si>
  <si>
    <t xml:space="preserve">      ICMS</t>
  </si>
  <si>
    <t xml:space="preserve">      IPVA</t>
  </si>
  <si>
    <t xml:space="preserve">      ITCD</t>
  </si>
  <si>
    <t xml:space="preserve">      IRRF</t>
  </si>
  <si>
    <t xml:space="preserve">  Receita de Contribuições</t>
  </si>
  <si>
    <t xml:space="preserve">  Receita Patrimonial</t>
  </si>
  <si>
    <t xml:space="preserve">  Receita Agropecuária</t>
  </si>
  <si>
    <t xml:space="preserve">  Receita Industrial</t>
  </si>
  <si>
    <t xml:space="preserve">  Receita de Serviços</t>
  </si>
  <si>
    <t xml:space="preserve">  Transferências Correntes</t>
  </si>
  <si>
    <t xml:space="preserve">      Cota-Parte do FPE</t>
  </si>
  <si>
    <t xml:space="preserve">      Transferências da LC.87/1996</t>
  </si>
  <si>
    <t xml:space="preserve">      Transferências do FUNDEB</t>
  </si>
  <si>
    <t xml:space="preserve">      Outras Transferências Correntes</t>
  </si>
  <si>
    <t xml:space="preserve">  Outras Receitas Correntes</t>
  </si>
  <si>
    <t xml:space="preserve">  Transferências Constitucionais e Legais</t>
  </si>
  <si>
    <t xml:space="preserve">  Compensação Financ. entre Regimes Prev.</t>
  </si>
  <si>
    <t xml:space="preserve">  Dedução de Receita p/ Formação do FUNDEB</t>
  </si>
  <si>
    <t>Obs.: 1 - Excluídas a Imprensa Oficial, a CEDAE e a AGERIO por não se enquadrarem no conceito de Empresa Dependente.</t>
  </si>
  <si>
    <t>POSICAO</t>
  </si>
  <si>
    <t>SUB-ALINEA</t>
  </si>
  <si>
    <t>SUBALINEA</t>
  </si>
  <si>
    <t>PREV.ATUALIZADA</t>
  </si>
  <si>
    <t>REC.REALIZADA</t>
  </si>
  <si>
    <t>12/2013</t>
  </si>
  <si>
    <t>11120502</t>
  </si>
  <si>
    <t>Cota-Parte dos Municípios - IPVA</t>
  </si>
  <si>
    <t>11120503</t>
  </si>
  <si>
    <t>Cota-Parte Estadual para o FUNDEB - IPVA</t>
  </si>
  <si>
    <t>11120702</t>
  </si>
  <si>
    <t>Cota - Parte para o FUNDEB - ITD</t>
  </si>
  <si>
    <t>11130202</t>
  </si>
  <si>
    <t>Cota-Parte dos Municípios - ICMS</t>
  </si>
  <si>
    <t>11130203</t>
  </si>
  <si>
    <t>Cota-Parte Estadual para o FUNDEB - ICMS</t>
  </si>
  <si>
    <t>11130206</t>
  </si>
  <si>
    <t>Imp. sobre Oper.Relativas à Circulação Mercadorias - Cota-Parte Municípios - ICM</t>
  </si>
  <si>
    <t>11130208</t>
  </si>
  <si>
    <t>Cota-Parte dos Municípios - ICMS-SIMPLES</t>
  </si>
  <si>
    <t>11130209</t>
  </si>
  <si>
    <t>Cota-Parte do Estado para o FUNDEB - ICMS-SIMPLES</t>
  </si>
  <si>
    <t>17210103</t>
  </si>
  <si>
    <t>Cota-Parte do Fundo de Participação dos Estados - FPE para  o FUNDEB</t>
  </si>
  <si>
    <t>17210113</t>
  </si>
  <si>
    <t>Cota-Parte dos Municípios - IPI</t>
  </si>
  <si>
    <t>17210114</t>
  </si>
  <si>
    <t>Cota-Parte do Estado para o  FUNDEB - IPI</t>
  </si>
  <si>
    <t>17210136</t>
  </si>
  <si>
    <t>Cota-Parte dos Municípios na Contrib. de Intervenção no Domínio Econômico - CIDE</t>
  </si>
  <si>
    <t>19112003</t>
  </si>
  <si>
    <t>Cota-Parte do FUNDEB dos Juros e Multas de Mora do ITD</t>
  </si>
  <si>
    <t>19114104</t>
  </si>
  <si>
    <t>Cota-Parte dos Municípios dos Juros e Multas de Mora do IPVA</t>
  </si>
  <si>
    <t>19114105</t>
  </si>
  <si>
    <t>Cota-Parte do FUNDEB dos Juros e Multas de Mora do IPVA</t>
  </si>
  <si>
    <t>19114207</t>
  </si>
  <si>
    <t>Cota-Parte dos Municípios dos Juros e Multas de Mora do ICMS</t>
  </si>
  <si>
    <t>19114209</t>
  </si>
  <si>
    <t>Cota-Parte dos Municípios dos Juros e Multas de Mora do ICM</t>
  </si>
  <si>
    <t>19114210</t>
  </si>
  <si>
    <t>Cota-Parte dos Municípios dos Juros e Multas de Mora do ICMS SIMPLES</t>
  </si>
  <si>
    <t>19114211</t>
  </si>
  <si>
    <t>Cota-Parte do FUNDEB dos Juros e Multas de Mora do ICMS</t>
  </si>
  <si>
    <t>19114212</t>
  </si>
  <si>
    <t>Cota-Parte do FUNDEB dos Juros e Multas de Mora do ICMS SIMPLES</t>
  </si>
  <si>
    <t>19131403</t>
  </si>
  <si>
    <t>Cota-Parte do FUNDEB dos Juros e Multas de Mora da Dívida Ativa do IPVA</t>
  </si>
  <si>
    <t>19131405</t>
  </si>
  <si>
    <t>CP Municípios Juros e Multas de Mora da Dívida Ativa do IPVA inscrita após 1997</t>
  </si>
  <si>
    <t>19131505</t>
  </si>
  <si>
    <t>Cota-Parte do FUNDEB dos Juros e Multas de Mora da Dívida Ativa do ICMS</t>
  </si>
  <si>
    <t>19131507</t>
  </si>
  <si>
    <t>CP Municípios Juros e Multas de Mora da Divida Ativa do ICMS incrita após 1997</t>
  </si>
  <si>
    <t>19131509</t>
  </si>
  <si>
    <t>CP Municípios Juros e Multas de Mora da Divida Ativa do ICM inscrita após 1997</t>
  </si>
  <si>
    <t>19131512</t>
  </si>
  <si>
    <t>CP dos Municípios dos Juros e Multas de Mora D.A. - ICMS inscrita até 1997</t>
  </si>
  <si>
    <t>19131513</t>
  </si>
  <si>
    <t>CP dos Municípios dos Juros e Multas de Mora D.A. - ICM inscrita até 1997</t>
  </si>
  <si>
    <t>19132003</t>
  </si>
  <si>
    <t>Cota-Parte do FUNDEB dos Juros e Multas de Mora da Dívida Ativa sobre ITD</t>
  </si>
  <si>
    <t>19311402</t>
  </si>
  <si>
    <t>Cota-Parte dos Municípios da Dívida Ativa - IPVA</t>
  </si>
  <si>
    <t>19311404</t>
  </si>
  <si>
    <t>Cota-Parte  p/ o FUNDEB da Receita da Dívida Ativa do Imp Propried de Veíc- IPVA</t>
  </si>
  <si>
    <t>19311502</t>
  </si>
  <si>
    <t>Cota-Parte dos Municípios da Dívida Ativa do ICMS - Inscrita após 1997</t>
  </si>
  <si>
    <t>19311503</t>
  </si>
  <si>
    <t>Cota-Parte do Estado da Dívida Ativa do ICMS para o FUNDEB</t>
  </si>
  <si>
    <t>19311506</t>
  </si>
  <si>
    <t>Cota-Parte dos Municípios da Dívida Ativa - ICM</t>
  </si>
  <si>
    <t>19311508</t>
  </si>
  <si>
    <t>Cota-Parte dos Municípios da Divida Ativa do ICMS - Insc. Até 1997</t>
  </si>
  <si>
    <t>19312003</t>
  </si>
  <si>
    <t>Cota - Parte para o FUNDEB da Rec da Dívida Ativa - ITD</t>
  </si>
  <si>
    <t>13409904</t>
  </si>
  <si>
    <t>Cota-Parte Compens. Financ. dos Royalties pela Prod. Petróleo Transf. Municípios</t>
  </si>
  <si>
    <t>13409909</t>
  </si>
  <si>
    <t>Cota-parte dos Royalties Produção do Petróleo Transf. Munic.  - Até 5%- PRÉ-SAL</t>
  </si>
  <si>
    <t>17213602</t>
  </si>
  <si>
    <t>Transferência Financeira - Lei Complementar Nº 87/96 - Cota Estadual para FUNDEB</t>
  </si>
  <si>
    <t>Renato Ferreira Costa</t>
  </si>
  <si>
    <t>Coordenador - ID: 4.284.985-3</t>
  </si>
  <si>
    <t>Contador - CRC-RJ-097281/O-6</t>
  </si>
  <si>
    <t xml:space="preserve">  Contrib. do Servidor para o Plano de Previdência </t>
  </si>
  <si>
    <t>Ronald Marcio G. Rodrigues</t>
  </si>
  <si>
    <t>Superintendente - ID: 1.943.584-3</t>
  </si>
  <si>
    <t>Contador - CRC-RJ-079208/O-8</t>
  </si>
  <si>
    <t>FONTE: Siafe-Rio - Secretaria de Estado de Fazenda.</t>
  </si>
  <si>
    <t xml:space="preserve">  Impostos, Taxas e Contribuições de Melhoria</t>
  </si>
  <si>
    <t xml:space="preserve">      Outros Impostos, Taxas e Contribuições de Melhoria</t>
  </si>
  <si>
    <t xml:space="preserve">      Transferências da LC 61/1989</t>
  </si>
  <si>
    <t xml:space="preserve">      Outras Receitas Patrimoniais</t>
  </si>
  <si>
    <t xml:space="preserve">      Rendimentos de Aplicação Financeira</t>
  </si>
  <si>
    <t>TOTAL                             (ÚLTIMOS 12 MESES)</t>
  </si>
  <si>
    <t xml:space="preserve">( - ) Transferências obrigatórias da União relativas às emendas individuais (art. 166-A, § 1º, da CF) (IV)    </t>
  </si>
  <si>
    <t>RECEITA CORRENTE LÍQUIDA AJUSTADA PARA CÁLCULO DOS LIMITES DE ENDIVIDAMENTO (V) = (III - IV)</t>
  </si>
  <si>
    <t xml:space="preserve">( - ) Transferências obrigatórias da União relativas às emendas de bancada (art. 166, § 16, da CF) (VI)  </t>
  </si>
  <si>
    <t>RECEITA CORRENTE LÍQUIDA AJUSTADA PARA CÁLCULO DOS LIMITES DA DESPESA COM PESSOAL (VII) = (V - VI)</t>
  </si>
  <si>
    <t xml:space="preserve">         2 - Imprensa Oficial, CEDAE e AGERIO não constam nos Orçamentos Fiscal e da Seguridade Social no exercício de 2021.</t>
  </si>
  <si>
    <t>2021</t>
  </si>
  <si>
    <t>Set/2021</t>
  </si>
  <si>
    <t>Out/2021</t>
  </si>
  <si>
    <t>Nov/2021</t>
  </si>
  <si>
    <t>Dez/2021</t>
  </si>
  <si>
    <t>JANEIRO/2021 A DEZEMBRO/2021</t>
  </si>
  <si>
    <t>Yasmim da Costa Monteiro</t>
  </si>
  <si>
    <t>Contadora - CRC-RJ-114428/O-0</t>
  </si>
  <si>
    <t xml:space="preserve"> Subsecretária de Contabilidade Geral - ID: 4.461.243-5</t>
  </si>
  <si>
    <t>Ago/2021</t>
  </si>
  <si>
    <t>Jul/2021</t>
  </si>
  <si>
    <t>Jun/2021</t>
  </si>
  <si>
    <t>Mai/2021</t>
  </si>
  <si>
    <t>Abr/2021</t>
  </si>
  <si>
    <t>Mar/2021</t>
  </si>
  <si>
    <t>Fev/2021</t>
  </si>
  <si>
    <t>Jan/2021</t>
  </si>
  <si>
    <t xml:space="preserve">            Emissão: 25/01/2022</t>
  </si>
  <si>
    <t xml:space="preserve">         3 - Os recursos provenientes da concessão de serviço público de abastecimento de água e esgotamento sanitário da CEDAE, que ingressaram até o mês de dezembro de 2021, geraram um impacto neste demonstrativo de R$ 9.717.101.729,90 (nove bilhões, setecentos e dezessete milhões, cento e um mil, setecentos e vinte e nove reais e noventa centavos), deduzidas as transferências aos municípios e ao Fundo de Desenvolvimento Metropolitano do RJ.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</si>
</sst>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\(0\)"/>
    <numFmt numFmtId="173" formatCode="_(* #,##0.0_);_(* \(#,##0.0\);_(* &quot;-&quot;??_);_(@_)"/>
    <numFmt numFmtId="174" formatCode="_(* #,##0_);_(* \(#,##0\);_(* &quot;-&quot;??_);_(@_)"/>
    <numFmt numFmtId="175" formatCode="[$-416]dddd\,\ d&quot; de &quot;mmmm&quot; de &quot;yyyy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43">
    <font>
      <sz val="10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37" fontId="1" fillId="0" borderId="19" xfId="0" applyNumberFormat="1" applyFont="1" applyFill="1" applyBorder="1" applyAlignment="1">
      <alignment/>
    </xf>
    <xf numFmtId="37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171" fontId="0" fillId="0" borderId="0" xfId="61" applyFont="1" applyAlignment="1">
      <alignment/>
    </xf>
    <xf numFmtId="171" fontId="0" fillId="0" borderId="0" xfId="61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71" fontId="0" fillId="33" borderId="0" xfId="61" applyFont="1" applyFill="1" applyAlignment="1" applyProtection="1">
      <alignment/>
      <protection locked="0"/>
    </xf>
    <xf numFmtId="0" fontId="4" fillId="0" borderId="0" xfId="0" applyFont="1" applyAlignment="1">
      <alignment/>
    </xf>
    <xf numFmtId="171" fontId="5" fillId="0" borderId="0" xfId="61" applyFont="1" applyAlignment="1">
      <alignment horizontal="center"/>
    </xf>
    <xf numFmtId="171" fontId="5" fillId="0" borderId="0" xfId="61" applyFont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171" fontId="5" fillId="0" borderId="0" xfId="6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61" applyFont="1" applyFill="1" applyBorder="1" applyAlignment="1">
      <alignment horizontal="right"/>
    </xf>
    <xf numFmtId="171" fontId="5" fillId="0" borderId="0" xfId="6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49" fontId="7" fillId="34" borderId="16" xfId="0" applyNumberFormat="1" applyFont="1" applyFill="1" applyBorder="1" applyAlignment="1">
      <alignment horizontal="center"/>
    </xf>
    <xf numFmtId="49" fontId="7" fillId="34" borderId="17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171" fontId="6" fillId="0" borderId="0" xfId="0" applyNumberFormat="1" applyFont="1" applyAlignment="1">
      <alignment/>
    </xf>
    <xf numFmtId="49" fontId="7" fillId="34" borderId="21" xfId="47" applyNumberFormat="1" applyFont="1" applyFill="1" applyBorder="1" applyAlignment="1">
      <alignment horizontal="justify" wrapText="1"/>
      <protection/>
    </xf>
    <xf numFmtId="0" fontId="7" fillId="0" borderId="14" xfId="0" applyFont="1" applyFill="1" applyBorder="1" applyAlignment="1">
      <alignment horizontal="justify" wrapText="1"/>
    </xf>
    <xf numFmtId="171" fontId="7" fillId="0" borderId="10" xfId="61" applyNumberFormat="1" applyFont="1" applyFill="1" applyBorder="1" applyAlignment="1">
      <alignment/>
    </xf>
    <xf numFmtId="171" fontId="7" fillId="0" borderId="10" xfId="61" applyNumberFormat="1" applyFont="1" applyBorder="1" applyAlignment="1">
      <alignment/>
    </xf>
    <xf numFmtId="171" fontId="6" fillId="0" borderId="11" xfId="61" applyNumberFormat="1" applyFont="1" applyBorder="1" applyAlignment="1">
      <alignment/>
    </xf>
    <xf numFmtId="171" fontId="6" fillId="0" borderId="11" xfId="61" applyNumberFormat="1" applyFont="1" applyFill="1" applyBorder="1" applyAlignment="1">
      <alignment/>
    </xf>
    <xf numFmtId="171" fontId="6" fillId="0" borderId="11" xfId="61" applyNumberFormat="1" applyFont="1" applyFill="1" applyBorder="1" applyAlignment="1">
      <alignment horizontal="right" indent="1"/>
    </xf>
    <xf numFmtId="171" fontId="6" fillId="0" borderId="11" xfId="61" applyNumberFormat="1" applyFont="1" applyFill="1" applyBorder="1" applyAlignment="1">
      <alignment horizontal="left" indent="1"/>
    </xf>
    <xf numFmtId="171" fontId="6" fillId="0" borderId="11" xfId="61" applyNumberFormat="1" applyFont="1" applyBorder="1" applyAlignment="1">
      <alignment horizontal="right" indent="1"/>
    </xf>
    <xf numFmtId="171" fontId="6" fillId="0" borderId="11" xfId="61" applyNumberFormat="1" applyFont="1" applyBorder="1" applyAlignment="1">
      <alignment horizontal="left" indent="1"/>
    </xf>
    <xf numFmtId="171" fontId="6" fillId="35" borderId="11" xfId="61" applyNumberFormat="1" applyFont="1" applyFill="1" applyBorder="1" applyAlignment="1">
      <alignment/>
    </xf>
    <xf numFmtId="171" fontId="6" fillId="35" borderId="11" xfId="61" applyNumberFormat="1" applyFont="1" applyFill="1" applyBorder="1" applyAlignment="1">
      <alignment horizontal="left" indent="1"/>
    </xf>
    <xf numFmtId="171" fontId="7" fillId="0" borderId="12" xfId="61" applyNumberFormat="1" applyFont="1" applyFill="1" applyBorder="1" applyAlignment="1">
      <alignment/>
    </xf>
    <xf numFmtId="171" fontId="7" fillId="0" borderId="11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12" xfId="61" applyNumberFormat="1" applyFont="1" applyFill="1" applyBorder="1" applyAlignment="1">
      <alignment/>
    </xf>
    <xf numFmtId="171" fontId="6" fillId="0" borderId="0" xfId="61" applyNumberFormat="1" applyFont="1" applyFill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8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 horizontal="center"/>
    </xf>
    <xf numFmtId="171" fontId="7" fillId="34" borderId="20" xfId="61" applyNumberFormat="1" applyFont="1" applyFill="1" applyBorder="1" applyAlignment="1">
      <alignment horizontal="center"/>
    </xf>
    <xf numFmtId="171" fontId="7" fillId="34" borderId="19" xfId="61" applyNumberFormat="1" applyFont="1" applyFill="1" applyBorder="1" applyAlignment="1">
      <alignment horizontal="center"/>
    </xf>
    <xf numFmtId="171" fontId="6" fillId="0" borderId="21" xfId="61" applyNumberFormat="1" applyFont="1" applyFill="1" applyBorder="1" applyAlignment="1">
      <alignment/>
    </xf>
    <xf numFmtId="171" fontId="6" fillId="0" borderId="20" xfId="61" applyNumberFormat="1" applyFont="1" applyFill="1" applyBorder="1" applyAlignment="1">
      <alignment/>
    </xf>
    <xf numFmtId="171" fontId="6" fillId="0" borderId="18" xfId="61" applyNumberFormat="1" applyFont="1" applyFill="1" applyBorder="1" applyAlignment="1">
      <alignment/>
    </xf>
    <xf numFmtId="171" fontId="7" fillId="34" borderId="21" xfId="61" applyNumberFormat="1" applyFont="1" applyFill="1" applyBorder="1" applyAlignment="1">
      <alignment/>
    </xf>
    <xf numFmtId="171" fontId="7" fillId="34" borderId="20" xfId="61" applyNumberFormat="1" applyFont="1" applyFill="1" applyBorder="1" applyAlignment="1">
      <alignment/>
    </xf>
    <xf numFmtId="171" fontId="7" fillId="34" borderId="19" xfId="61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0" fontId="6" fillId="3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22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37" fontId="7" fillId="34" borderId="17" xfId="0" applyNumberFormat="1" applyFont="1" applyFill="1" applyBorder="1" applyAlignment="1">
      <alignment horizontal="center" vertical="center"/>
    </xf>
    <xf numFmtId="37" fontId="7" fillId="34" borderId="23" xfId="0" applyNumberFormat="1" applyFont="1" applyFill="1" applyBorder="1" applyAlignment="1">
      <alignment horizontal="center" vertical="center"/>
    </xf>
    <xf numFmtId="37" fontId="7" fillId="34" borderId="15" xfId="0" applyNumberFormat="1" applyFont="1" applyFill="1" applyBorder="1" applyAlignment="1">
      <alignment horizontal="center" vertical="center"/>
    </xf>
    <xf numFmtId="49" fontId="7" fillId="34" borderId="24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167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22" xfId="0" applyNumberFormat="1" applyFont="1" applyFill="1" applyBorder="1" applyAlignment="1">
      <alignment horizontal="center" vertical="center"/>
    </xf>
    <xf numFmtId="37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8" fillId="0" borderId="0" xfId="61" applyFont="1" applyFill="1" applyBorder="1" applyAlignment="1">
      <alignment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0</xdr:row>
      <xdr:rowOff>95250</xdr:rowOff>
    </xdr:from>
    <xdr:to>
      <xdr:col>6</xdr:col>
      <xdr:colOff>571500</xdr:colOff>
      <xdr:row>3</xdr:row>
      <xdr:rowOff>238125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15800" y="9525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showGridLines="0" tabSelected="1" zoomScale="75" zoomScaleNormal="75" zoomScalePageLayoutView="0" workbookViewId="0" topLeftCell="A1">
      <selection activeCell="P42" sqref="P42:Q45"/>
    </sheetView>
  </sheetViews>
  <sheetFormatPr defaultColWidth="9.140625" defaultRowHeight="12.75"/>
  <cols>
    <col min="1" max="1" width="76.57421875" style="44" customWidth="1"/>
    <col min="2" max="2" width="21.00390625" style="44" customWidth="1"/>
    <col min="3" max="3" width="20.8515625" style="44" customWidth="1"/>
    <col min="4" max="13" width="20.8515625" style="44" bestFit="1" customWidth="1"/>
    <col min="14" max="14" width="24.28125" style="44" customWidth="1"/>
    <col min="15" max="15" width="22.421875" style="44" customWidth="1"/>
    <col min="16" max="16" width="18.28125" style="45" customWidth="1"/>
    <col min="17" max="17" width="15.140625" style="46" bestFit="1" customWidth="1"/>
    <col min="18" max="18" width="16.8515625" style="47" bestFit="1" customWidth="1"/>
    <col min="19" max="16384" width="9.140625" style="44" customWidth="1"/>
  </cols>
  <sheetData>
    <row r="1" ht="9" customHeight="1"/>
    <row r="2" spans="1:15" ht="15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21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15.75">
      <c r="A5" s="115" t="s">
        <v>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5" ht="15.75">
      <c r="A6" s="115" t="s">
        <v>10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15.75">
      <c r="A7" s="118" t="s">
        <v>11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ht="15.75">
      <c r="A8" s="115" t="s">
        <v>12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</row>
    <row r="9" spans="1:15" ht="15.75">
      <c r="A9" s="115" t="s">
        <v>174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ht="15.75">
      <c r="A10" s="54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5"/>
      <c r="O10" s="103" t="s">
        <v>186</v>
      </c>
    </row>
    <row r="11" spans="1:15" ht="15.7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68"/>
      <c r="M11" s="53"/>
      <c r="N11" s="122">
        <v>1</v>
      </c>
      <c r="O11" s="123"/>
    </row>
    <row r="12" spans="1:15" ht="15.75">
      <c r="A12" s="119" t="s">
        <v>0</v>
      </c>
      <c r="B12" s="106" t="s">
        <v>2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12" t="s">
        <v>163</v>
      </c>
      <c r="O12" s="61" t="s">
        <v>4</v>
      </c>
    </row>
    <row r="13" spans="1:15" ht="15.75" customHeight="1">
      <c r="A13" s="120"/>
      <c r="B13" s="109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  <c r="N13" s="113"/>
      <c r="O13" s="62" t="s">
        <v>6</v>
      </c>
    </row>
    <row r="14" spans="1:15" ht="15.75">
      <c r="A14" s="121"/>
      <c r="B14" s="63" t="s">
        <v>185</v>
      </c>
      <c r="C14" s="63" t="s">
        <v>184</v>
      </c>
      <c r="D14" s="63" t="s">
        <v>183</v>
      </c>
      <c r="E14" s="63" t="s">
        <v>182</v>
      </c>
      <c r="F14" s="63" t="s">
        <v>181</v>
      </c>
      <c r="G14" s="63" t="s">
        <v>180</v>
      </c>
      <c r="H14" s="63" t="s">
        <v>179</v>
      </c>
      <c r="I14" s="63" t="s">
        <v>178</v>
      </c>
      <c r="J14" s="63" t="s">
        <v>170</v>
      </c>
      <c r="K14" s="63" t="s">
        <v>171</v>
      </c>
      <c r="L14" s="63" t="s">
        <v>172</v>
      </c>
      <c r="M14" s="63" t="s">
        <v>173</v>
      </c>
      <c r="N14" s="114"/>
      <c r="O14" s="64" t="s">
        <v>169</v>
      </c>
    </row>
    <row r="15" spans="1:18" ht="15.75">
      <c r="A15" s="57" t="s">
        <v>29</v>
      </c>
      <c r="B15" s="73">
        <f aca="true" t="shared" si="0" ref="B15:G15">B16+B22+B23+B26+B27+B28+B29+B35</f>
        <v>7357974373.16</v>
      </c>
      <c r="C15" s="73">
        <f t="shared" si="0"/>
        <v>8734846489.050001</v>
      </c>
      <c r="D15" s="73">
        <f t="shared" si="0"/>
        <v>6624736672.09</v>
      </c>
      <c r="E15" s="73">
        <f t="shared" si="0"/>
        <v>7517058231.36</v>
      </c>
      <c r="F15" s="73">
        <f t="shared" si="0"/>
        <v>9838592136.029999</v>
      </c>
      <c r="G15" s="73">
        <f t="shared" si="0"/>
        <v>7099791187.65</v>
      </c>
      <c r="H15" s="73">
        <f aca="true" t="shared" si="1" ref="H15:O15">H16+H22+H23+H26+H27+H28+H29+H35</f>
        <v>6767572796.4400015</v>
      </c>
      <c r="I15" s="73">
        <f t="shared" si="1"/>
        <v>25519167209.48</v>
      </c>
      <c r="J15" s="73">
        <f t="shared" si="1"/>
        <v>7423559635.55</v>
      </c>
      <c r="K15" s="73">
        <f t="shared" si="1"/>
        <v>7638242786.57</v>
      </c>
      <c r="L15" s="73">
        <f>L16+L22+L23+L26+L27+L28+L29+L35</f>
        <v>14117296163.790005</v>
      </c>
      <c r="M15" s="73">
        <f>M16+M22+M23+M26+M27+M28+M29+M35</f>
        <v>9220390333.51</v>
      </c>
      <c r="N15" s="73">
        <f t="shared" si="1"/>
        <v>117859228014.68</v>
      </c>
      <c r="O15" s="74">
        <f t="shared" si="1"/>
        <v>113188440425.21</v>
      </c>
      <c r="R15" s="48"/>
    </row>
    <row r="16" spans="1:15" ht="15.75">
      <c r="A16" s="58" t="s">
        <v>158</v>
      </c>
      <c r="B16" s="75">
        <f aca="true" t="shared" si="2" ref="B16:O16">SUM(B17:B21)</f>
        <v>5778468207.919999</v>
      </c>
      <c r="C16" s="75">
        <f t="shared" si="2"/>
        <v>5422389108.57</v>
      </c>
      <c r="D16" s="75">
        <f t="shared" si="2"/>
        <v>5104960928.43</v>
      </c>
      <c r="E16" s="75">
        <f t="shared" si="2"/>
        <v>5568875476.5199995</v>
      </c>
      <c r="F16" s="75">
        <f t="shared" si="2"/>
        <v>4961584898.860001</v>
      </c>
      <c r="G16" s="75">
        <f t="shared" si="2"/>
        <v>5282411855.46</v>
      </c>
      <c r="H16" s="75">
        <f aca="true" t="shared" si="3" ref="H16:M16">SUM(H17:H21)</f>
        <v>4956300857.950001</v>
      </c>
      <c r="I16" s="75">
        <f t="shared" si="3"/>
        <v>5221900982.46</v>
      </c>
      <c r="J16" s="75">
        <f t="shared" si="3"/>
        <v>5455047935.900001</v>
      </c>
      <c r="K16" s="75">
        <f t="shared" si="3"/>
        <v>5649075207.36</v>
      </c>
      <c r="L16" s="75">
        <f t="shared" si="3"/>
        <v>5774029493.37</v>
      </c>
      <c r="M16" s="75">
        <f t="shared" si="3"/>
        <v>6562784027.23</v>
      </c>
      <c r="N16" s="76">
        <f>SUM(N17:N21)</f>
        <v>65737828980.03001</v>
      </c>
      <c r="O16" s="75">
        <f t="shared" si="2"/>
        <v>65292237633.88</v>
      </c>
    </row>
    <row r="17" spans="1:15" ht="15.75">
      <c r="A17" s="58" t="s">
        <v>49</v>
      </c>
      <c r="B17" s="77">
        <v>3682195228.04</v>
      </c>
      <c r="C17" s="78">
        <v>3476373423.31</v>
      </c>
      <c r="D17" s="78">
        <v>3407479831.88</v>
      </c>
      <c r="E17" s="78">
        <v>4034216801.14</v>
      </c>
      <c r="F17" s="78">
        <v>3694013604.42</v>
      </c>
      <c r="G17" s="78">
        <v>3931668112.79</v>
      </c>
      <c r="H17" s="78">
        <v>3666576552.98</v>
      </c>
      <c r="I17" s="78">
        <v>3825924918.15</v>
      </c>
      <c r="J17" s="78">
        <v>4164219445.01</v>
      </c>
      <c r="K17" s="78">
        <v>4287788711.95</v>
      </c>
      <c r="L17" s="78">
        <v>4402721554.04</v>
      </c>
      <c r="M17" s="78">
        <v>4445016662.14</v>
      </c>
      <c r="N17" s="78">
        <f aca="true" t="shared" si="4" ref="N17:N35">SUM(B17:M17)</f>
        <v>47018194845.85</v>
      </c>
      <c r="O17" s="79">
        <v>46979597971.77</v>
      </c>
    </row>
    <row r="18" spans="1:15" ht="15.75">
      <c r="A18" s="58" t="s">
        <v>50</v>
      </c>
      <c r="B18" s="78">
        <v>905553032.33</v>
      </c>
      <c r="C18" s="78">
        <v>690675985.94</v>
      </c>
      <c r="D18" s="78">
        <v>467298639.23</v>
      </c>
      <c r="E18" s="78">
        <v>274949598.24</v>
      </c>
      <c r="F18" s="78">
        <v>171118130.07</v>
      </c>
      <c r="G18" s="78">
        <v>160584318.91</v>
      </c>
      <c r="H18" s="78">
        <v>152970480.17</v>
      </c>
      <c r="I18" s="78">
        <v>121824207.19</v>
      </c>
      <c r="J18" s="78">
        <v>113089380.59</v>
      </c>
      <c r="K18" s="78">
        <v>97820676.15</v>
      </c>
      <c r="L18" s="78">
        <v>93465138.31</v>
      </c>
      <c r="M18" s="78">
        <v>110396333.46</v>
      </c>
      <c r="N18" s="78">
        <f t="shared" si="4"/>
        <v>3359745920.59</v>
      </c>
      <c r="O18" s="80">
        <v>3446592257.75</v>
      </c>
    </row>
    <row r="19" spans="1:15" ht="15.75">
      <c r="A19" s="59" t="s">
        <v>51</v>
      </c>
      <c r="B19" s="78">
        <v>57891052.11</v>
      </c>
      <c r="C19" s="78">
        <v>109134720.34</v>
      </c>
      <c r="D19" s="78">
        <v>132856691.77</v>
      </c>
      <c r="E19" s="78">
        <v>117774127.03</v>
      </c>
      <c r="F19" s="78">
        <v>123667310.77</v>
      </c>
      <c r="G19" s="78">
        <v>119545986.03</v>
      </c>
      <c r="H19" s="78">
        <v>135291606.02</v>
      </c>
      <c r="I19" s="78">
        <v>131104235.1</v>
      </c>
      <c r="J19" s="78">
        <v>128323464.56</v>
      </c>
      <c r="K19" s="78">
        <v>123942176.9</v>
      </c>
      <c r="L19" s="78">
        <v>132090840.58</v>
      </c>
      <c r="M19" s="78">
        <v>212883226.94</v>
      </c>
      <c r="N19" s="78">
        <f t="shared" si="4"/>
        <v>1524505438.15</v>
      </c>
      <c r="O19" s="80">
        <v>1398696087.05</v>
      </c>
    </row>
    <row r="20" spans="1:15" ht="15.75">
      <c r="A20" s="59" t="s">
        <v>52</v>
      </c>
      <c r="B20" s="78">
        <v>399066710.7</v>
      </c>
      <c r="C20" s="78">
        <v>323337020.9</v>
      </c>
      <c r="D20" s="78">
        <v>288107806.18</v>
      </c>
      <c r="E20" s="78">
        <v>429819316.07</v>
      </c>
      <c r="F20" s="78">
        <v>303300808.88</v>
      </c>
      <c r="G20" s="78">
        <v>365550573.14</v>
      </c>
      <c r="H20" s="78">
        <v>303646002.82</v>
      </c>
      <c r="I20" s="78">
        <v>357942688.87</v>
      </c>
      <c r="J20" s="78">
        <v>305997134.36</v>
      </c>
      <c r="K20" s="78">
        <v>383351231.73</v>
      </c>
      <c r="L20" s="78">
        <v>357590166.53</v>
      </c>
      <c r="M20" s="78">
        <v>981039828.07</v>
      </c>
      <c r="N20" s="78">
        <f t="shared" si="4"/>
        <v>4798749288.25</v>
      </c>
      <c r="O20" s="80">
        <v>4242877054.96</v>
      </c>
    </row>
    <row r="21" spans="1:15" ht="15.75">
      <c r="A21" s="59" t="s">
        <v>159</v>
      </c>
      <c r="B21" s="78">
        <v>733762184.74</v>
      </c>
      <c r="C21" s="78">
        <v>822867958.08</v>
      </c>
      <c r="D21" s="78">
        <v>809217959.37</v>
      </c>
      <c r="E21" s="78">
        <v>712115634.04</v>
      </c>
      <c r="F21" s="78">
        <v>669485044.72</v>
      </c>
      <c r="G21" s="78">
        <v>705062864.59</v>
      </c>
      <c r="H21" s="78">
        <v>697816215.96</v>
      </c>
      <c r="I21" s="78">
        <v>785104933.15</v>
      </c>
      <c r="J21" s="78">
        <v>743418511.38</v>
      </c>
      <c r="K21" s="78">
        <v>756172410.63</v>
      </c>
      <c r="L21" s="78">
        <v>788161793.91</v>
      </c>
      <c r="M21" s="78">
        <v>813447976.62</v>
      </c>
      <c r="N21" s="78">
        <f t="shared" si="4"/>
        <v>9036633487.19</v>
      </c>
      <c r="O21" s="80">
        <v>9224474262.35</v>
      </c>
    </row>
    <row r="22" spans="1:15" ht="15.75">
      <c r="A22" s="59" t="s">
        <v>53</v>
      </c>
      <c r="B22" s="78">
        <v>184467371.59</v>
      </c>
      <c r="C22" s="78">
        <v>161546897.55</v>
      </c>
      <c r="D22" s="78">
        <v>358321204.04</v>
      </c>
      <c r="E22" s="78">
        <v>282245692.12</v>
      </c>
      <c r="F22" s="78">
        <v>257866433.72</v>
      </c>
      <c r="G22" s="78">
        <v>222779444.45</v>
      </c>
      <c r="H22" s="78">
        <v>216894346.84</v>
      </c>
      <c r="I22" s="78">
        <v>296159380.5</v>
      </c>
      <c r="J22" s="78">
        <v>251651646.69</v>
      </c>
      <c r="K22" s="78">
        <v>249922168.3</v>
      </c>
      <c r="L22" s="78">
        <v>326157226.6</v>
      </c>
      <c r="M22" s="78">
        <v>439849167.48</v>
      </c>
      <c r="N22" s="78">
        <f t="shared" si="4"/>
        <v>3247860979.88</v>
      </c>
      <c r="O22" s="80">
        <v>2828881278</v>
      </c>
    </row>
    <row r="23" spans="1:15" ht="15.75">
      <c r="A23" s="59" t="s">
        <v>54</v>
      </c>
      <c r="B23" s="76">
        <f aca="true" t="shared" si="5" ref="B23:O23">B24+B25</f>
        <v>463837531.29</v>
      </c>
      <c r="C23" s="76">
        <f t="shared" si="5"/>
        <v>2192711450.69</v>
      </c>
      <c r="D23" s="76">
        <f t="shared" si="5"/>
        <v>568800894.0899999</v>
      </c>
      <c r="E23" s="76">
        <f t="shared" si="5"/>
        <v>638838388.3100001</v>
      </c>
      <c r="F23" s="76">
        <f t="shared" si="5"/>
        <v>3576910519.3999996</v>
      </c>
      <c r="G23" s="76">
        <f t="shared" si="5"/>
        <v>730425344.85</v>
      </c>
      <c r="H23" s="76">
        <f aca="true" t="shared" si="6" ref="H23:M23">H24+H25</f>
        <v>734362819.5999999</v>
      </c>
      <c r="I23" s="76">
        <f t="shared" si="6"/>
        <v>19106609398.309998</v>
      </c>
      <c r="J23" s="76">
        <f t="shared" si="6"/>
        <v>864388409.7099999</v>
      </c>
      <c r="K23" s="76">
        <f t="shared" si="6"/>
        <v>834086228.8699999</v>
      </c>
      <c r="L23" s="76">
        <f t="shared" si="6"/>
        <v>7070824202.360001</v>
      </c>
      <c r="M23" s="76">
        <f t="shared" si="6"/>
        <v>1138117649.43</v>
      </c>
      <c r="N23" s="78">
        <f t="shared" si="4"/>
        <v>37919912836.909996</v>
      </c>
      <c r="O23" s="75">
        <f t="shared" si="5"/>
        <v>34929597842.71</v>
      </c>
    </row>
    <row r="24" spans="1:15" ht="15.75">
      <c r="A24" s="65" t="s">
        <v>162</v>
      </c>
      <c r="B24" s="81">
        <v>23249132.91</v>
      </c>
      <c r="C24" s="81">
        <v>-3244691.88</v>
      </c>
      <c r="D24" s="81">
        <v>29873507.68</v>
      </c>
      <c r="E24" s="81">
        <v>51902228.49</v>
      </c>
      <c r="F24" s="81">
        <v>4587366.16</v>
      </c>
      <c r="G24" s="81">
        <v>38147315.28</v>
      </c>
      <c r="H24" s="81">
        <v>41786055.67</v>
      </c>
      <c r="I24" s="81">
        <v>88348267.12</v>
      </c>
      <c r="J24" s="81">
        <v>104914478.28</v>
      </c>
      <c r="K24" s="81">
        <v>93459562.31</v>
      </c>
      <c r="L24" s="81">
        <v>240378207.8</v>
      </c>
      <c r="M24" s="81">
        <v>117753817.99</v>
      </c>
      <c r="N24" s="82">
        <f t="shared" si="4"/>
        <v>831155247.8100001</v>
      </c>
      <c r="O24" s="81">
        <v>677459380.4</v>
      </c>
    </row>
    <row r="25" spans="1:15" ht="15.75">
      <c r="A25" s="65" t="s">
        <v>161</v>
      </c>
      <c r="B25" s="81">
        <v>440588398.38</v>
      </c>
      <c r="C25" s="81">
        <v>2195956142.57</v>
      </c>
      <c r="D25" s="81">
        <v>538927386.41</v>
      </c>
      <c r="E25" s="81">
        <v>586936159.82</v>
      </c>
      <c r="F25" s="81">
        <v>3572323153.24</v>
      </c>
      <c r="G25" s="81">
        <v>692278029.57</v>
      </c>
      <c r="H25" s="81">
        <v>692576763.93</v>
      </c>
      <c r="I25" s="81">
        <v>19018261131.19</v>
      </c>
      <c r="J25" s="81">
        <v>759473931.43</v>
      </c>
      <c r="K25" s="81">
        <v>740626666.56</v>
      </c>
      <c r="L25" s="81">
        <v>6830445994.56</v>
      </c>
      <c r="M25" s="81">
        <v>1020363831.44</v>
      </c>
      <c r="N25" s="82">
        <f t="shared" si="4"/>
        <v>37088757589.100006</v>
      </c>
      <c r="O25" s="81">
        <v>34252138462.31</v>
      </c>
    </row>
    <row r="26" spans="1:15" ht="15.75">
      <c r="A26" s="59" t="s">
        <v>55</v>
      </c>
      <c r="B26" s="76">
        <v>720</v>
      </c>
      <c r="C26" s="76">
        <v>750</v>
      </c>
      <c r="D26" s="76">
        <v>410</v>
      </c>
      <c r="E26" s="76">
        <v>610</v>
      </c>
      <c r="F26" s="76">
        <v>505</v>
      </c>
      <c r="G26" s="76">
        <v>490</v>
      </c>
      <c r="H26" s="76">
        <v>700</v>
      </c>
      <c r="I26" s="76">
        <v>591470</v>
      </c>
      <c r="J26" s="76">
        <v>286745</v>
      </c>
      <c r="K26" s="76">
        <v>509.13</v>
      </c>
      <c r="L26" s="76">
        <v>520.87</v>
      </c>
      <c r="M26" s="76">
        <v>2498.51</v>
      </c>
      <c r="N26" s="78">
        <f t="shared" si="4"/>
        <v>885928.51</v>
      </c>
      <c r="O26" s="75">
        <v>162000</v>
      </c>
    </row>
    <row r="27" spans="1:15" ht="15.75">
      <c r="A27" s="59" t="s">
        <v>56</v>
      </c>
      <c r="B27" s="76">
        <v>22405.98</v>
      </c>
      <c r="C27" s="76">
        <v>79464.3</v>
      </c>
      <c r="D27" s="76">
        <v>39487.94</v>
      </c>
      <c r="E27" s="76">
        <v>77449.32</v>
      </c>
      <c r="F27" s="76">
        <v>77929.68</v>
      </c>
      <c r="G27" s="76">
        <v>24774.82</v>
      </c>
      <c r="H27" s="76">
        <v>96126.92</v>
      </c>
      <c r="I27" s="76">
        <v>71714.15</v>
      </c>
      <c r="J27" s="76">
        <v>46136.54</v>
      </c>
      <c r="K27" s="76">
        <v>69950.16</v>
      </c>
      <c r="L27" s="76">
        <v>39944.51</v>
      </c>
      <c r="M27" s="76">
        <v>27201.47</v>
      </c>
      <c r="N27" s="78">
        <f t="shared" si="4"/>
        <v>672585.79</v>
      </c>
      <c r="O27" s="75">
        <v>297169495</v>
      </c>
    </row>
    <row r="28" spans="1:15" ht="15.75">
      <c r="A28" s="59" t="s">
        <v>57</v>
      </c>
      <c r="B28" s="76">
        <v>14630878.92</v>
      </c>
      <c r="C28" s="76">
        <v>14604695.02</v>
      </c>
      <c r="D28" s="76">
        <v>19384837.61</v>
      </c>
      <c r="E28" s="76">
        <v>14654502.22</v>
      </c>
      <c r="F28" s="76">
        <v>17747053.24</v>
      </c>
      <c r="G28" s="76">
        <v>21949429.77</v>
      </c>
      <c r="H28" s="76">
        <v>19826822.63</v>
      </c>
      <c r="I28" s="76">
        <v>21581162.88</v>
      </c>
      <c r="J28" s="76">
        <v>23771200.18</v>
      </c>
      <c r="K28" s="76">
        <v>23075245.57</v>
      </c>
      <c r="L28" s="76">
        <v>20641860.78</v>
      </c>
      <c r="M28" s="76">
        <v>30500785.35</v>
      </c>
      <c r="N28" s="78">
        <f t="shared" si="4"/>
        <v>242368474.17</v>
      </c>
      <c r="O28" s="76">
        <v>368210612.66</v>
      </c>
    </row>
    <row r="29" spans="1:15" ht="15.75">
      <c r="A29" s="59" t="s">
        <v>58</v>
      </c>
      <c r="B29" s="76">
        <f aca="true" t="shared" si="7" ref="B29:G29">SUM(B30:B34)</f>
        <v>817566323.1100001</v>
      </c>
      <c r="C29" s="76">
        <f t="shared" si="7"/>
        <v>757636751.0700002</v>
      </c>
      <c r="D29" s="76">
        <f t="shared" si="7"/>
        <v>586042617.48</v>
      </c>
      <c r="E29" s="76">
        <f t="shared" si="7"/>
        <v>877537090.47</v>
      </c>
      <c r="F29" s="76">
        <f t="shared" si="7"/>
        <v>808124259.5699999</v>
      </c>
      <c r="G29" s="76">
        <f t="shared" si="7"/>
        <v>752342881.65</v>
      </c>
      <c r="H29" s="76">
        <f aca="true" t="shared" si="8" ref="H29:M29">SUM(H30:H34)</f>
        <v>734677739.7500001</v>
      </c>
      <c r="I29" s="76">
        <f t="shared" si="8"/>
        <v>764219741.79</v>
      </c>
      <c r="J29" s="76">
        <f t="shared" si="8"/>
        <v>665252225.34</v>
      </c>
      <c r="K29" s="76">
        <f t="shared" si="8"/>
        <v>766071230.7599999</v>
      </c>
      <c r="L29" s="76">
        <f t="shared" si="8"/>
        <v>812613959.9399999</v>
      </c>
      <c r="M29" s="76">
        <f t="shared" si="8"/>
        <v>893843222.24</v>
      </c>
      <c r="N29" s="78">
        <f t="shared" si="4"/>
        <v>9235928043.17</v>
      </c>
      <c r="O29" s="76">
        <f>SUM(O30:O34)</f>
        <v>7996954862.57</v>
      </c>
    </row>
    <row r="30" spans="1:15" ht="15.75">
      <c r="A30" s="59" t="s">
        <v>59</v>
      </c>
      <c r="B30" s="76">
        <v>156986934.96</v>
      </c>
      <c r="C30" s="76">
        <v>199010632.99</v>
      </c>
      <c r="D30" s="76">
        <v>0</v>
      </c>
      <c r="E30" s="76">
        <v>276742076.01</v>
      </c>
      <c r="F30" s="76">
        <v>171264444.06</v>
      </c>
      <c r="G30" s="76">
        <v>146358757.19</v>
      </c>
      <c r="H30" s="76">
        <v>126002879.15</v>
      </c>
      <c r="I30" s="76">
        <v>156541110.04</v>
      </c>
      <c r="J30" s="76">
        <v>123927807.08</v>
      </c>
      <c r="K30" s="76">
        <v>138347451.5</v>
      </c>
      <c r="L30" s="76">
        <v>176941682.84</v>
      </c>
      <c r="M30" s="76">
        <v>184157450.64</v>
      </c>
      <c r="N30" s="78">
        <f t="shared" si="4"/>
        <v>1856281226.46</v>
      </c>
      <c r="O30" s="76">
        <v>1757503508.27</v>
      </c>
    </row>
    <row r="31" spans="1:15" ht="15.75">
      <c r="A31" s="59" t="s">
        <v>60</v>
      </c>
      <c r="B31" s="76">
        <v>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8">
        <f t="shared" si="4"/>
        <v>0</v>
      </c>
      <c r="O31" s="76">
        <v>0</v>
      </c>
    </row>
    <row r="32" spans="1:18" ht="15.75">
      <c r="A32" s="65" t="s">
        <v>160</v>
      </c>
      <c r="B32" s="81">
        <v>124699751.52</v>
      </c>
      <c r="C32" s="81">
        <v>102004537.6</v>
      </c>
      <c r="D32" s="81">
        <v>121122720.72</v>
      </c>
      <c r="E32" s="81">
        <v>121480440.93</v>
      </c>
      <c r="F32" s="81">
        <v>117417729.36</v>
      </c>
      <c r="G32" s="81">
        <v>107709194.02</v>
      </c>
      <c r="H32" s="81">
        <v>124404169.15</v>
      </c>
      <c r="I32" s="81">
        <v>104613349.67</v>
      </c>
      <c r="J32" s="81">
        <v>124473136.6</v>
      </c>
      <c r="K32" s="81">
        <v>128122165.08</v>
      </c>
      <c r="L32" s="81">
        <v>122739161.02</v>
      </c>
      <c r="M32" s="81">
        <v>125482806.41</v>
      </c>
      <c r="N32" s="82">
        <f t="shared" si="4"/>
        <v>1424269162.08</v>
      </c>
      <c r="O32" s="81">
        <v>1382097452.07</v>
      </c>
      <c r="R32" s="66"/>
    </row>
    <row r="33" spans="1:15" ht="15.75">
      <c r="A33" s="59" t="s">
        <v>61</v>
      </c>
      <c r="B33" s="76">
        <v>335616648.68</v>
      </c>
      <c r="C33" s="76">
        <v>310019339.54</v>
      </c>
      <c r="D33" s="76">
        <v>321255999.26</v>
      </c>
      <c r="E33" s="76">
        <v>344519664.76</v>
      </c>
      <c r="F33" s="76">
        <v>383608364.6</v>
      </c>
      <c r="G33" s="76">
        <v>359332959.59</v>
      </c>
      <c r="H33" s="76">
        <v>310970837.1</v>
      </c>
      <c r="I33" s="76">
        <v>351945064.4</v>
      </c>
      <c r="J33" s="76">
        <v>262985408.93</v>
      </c>
      <c r="K33" s="76">
        <v>350298031.76</v>
      </c>
      <c r="L33" s="76">
        <v>376475849.43</v>
      </c>
      <c r="M33" s="76">
        <v>367447048.62</v>
      </c>
      <c r="N33" s="78">
        <f t="shared" si="4"/>
        <v>4074475216.6699996</v>
      </c>
      <c r="O33" s="76">
        <v>2920151986</v>
      </c>
    </row>
    <row r="34" spans="1:15" ht="15.75">
      <c r="A34" s="59" t="s">
        <v>62</v>
      </c>
      <c r="B34" s="76">
        <v>200262987.95</v>
      </c>
      <c r="C34" s="76">
        <v>146602240.94</v>
      </c>
      <c r="D34" s="76">
        <v>143663897.5</v>
      </c>
      <c r="E34" s="76">
        <v>134794908.77</v>
      </c>
      <c r="F34" s="76">
        <v>135833721.55</v>
      </c>
      <c r="G34" s="76">
        <v>138941970.85</v>
      </c>
      <c r="H34" s="76">
        <v>173299854.35</v>
      </c>
      <c r="I34" s="76">
        <v>151120217.68</v>
      </c>
      <c r="J34" s="76">
        <v>153865872.73</v>
      </c>
      <c r="K34" s="76">
        <v>149303582.42</v>
      </c>
      <c r="L34" s="76">
        <v>136457266.65</v>
      </c>
      <c r="M34" s="76">
        <v>216755916.57</v>
      </c>
      <c r="N34" s="78">
        <f t="shared" si="4"/>
        <v>1880902437.9600003</v>
      </c>
      <c r="O34" s="76">
        <v>1937201916.23</v>
      </c>
    </row>
    <row r="35" spans="1:15" ht="15.75">
      <c r="A35" s="59" t="s">
        <v>63</v>
      </c>
      <c r="B35" s="76">
        <v>98980934.35</v>
      </c>
      <c r="C35" s="76">
        <v>185877371.85</v>
      </c>
      <c r="D35" s="76">
        <v>-12813707.5</v>
      </c>
      <c r="E35" s="76">
        <v>134829022.4</v>
      </c>
      <c r="F35" s="76">
        <v>216280536.56</v>
      </c>
      <c r="G35" s="76">
        <v>89856966.65</v>
      </c>
      <c r="H35" s="76">
        <v>105413382.75</v>
      </c>
      <c r="I35" s="76">
        <v>108033359.39</v>
      </c>
      <c r="J35" s="76">
        <v>163115336.19</v>
      </c>
      <c r="K35" s="76">
        <v>115942246.42</v>
      </c>
      <c r="L35" s="76">
        <v>112988955.36</v>
      </c>
      <c r="M35" s="76">
        <v>155265781.8</v>
      </c>
      <c r="N35" s="78">
        <f t="shared" si="4"/>
        <v>1473770186.22</v>
      </c>
      <c r="O35" s="76">
        <v>1475226700.39</v>
      </c>
    </row>
    <row r="36" spans="1:18" ht="15.75">
      <c r="A36" s="60" t="s">
        <v>1</v>
      </c>
      <c r="B36" s="83">
        <f aca="true" t="shared" si="9" ref="B36:O36">SUM(B37:B40)</f>
        <v>2436867376.45</v>
      </c>
      <c r="C36" s="83">
        <f t="shared" si="9"/>
        <v>2222269175.08</v>
      </c>
      <c r="D36" s="83">
        <f t="shared" si="9"/>
        <v>2222135825.91</v>
      </c>
      <c r="E36" s="83">
        <f t="shared" si="9"/>
        <v>2359472841.8799996</v>
      </c>
      <c r="F36" s="83">
        <f>SUM(F37:F40)</f>
        <v>2112244939.02</v>
      </c>
      <c r="G36" s="83">
        <f t="shared" si="9"/>
        <v>2166186655.36</v>
      </c>
      <c r="H36" s="83">
        <f aca="true" t="shared" si="10" ref="H36:M36">SUM(H37:H40)</f>
        <v>2060618013.6499999</v>
      </c>
      <c r="I36" s="83">
        <f t="shared" si="10"/>
        <v>8775963609.109999</v>
      </c>
      <c r="J36" s="83">
        <f t="shared" si="10"/>
        <v>2320418507.77</v>
      </c>
      <c r="K36" s="83">
        <f t="shared" si="10"/>
        <v>2340938239.9500003</v>
      </c>
      <c r="L36" s="83">
        <f t="shared" si="10"/>
        <v>3576896173.26</v>
      </c>
      <c r="M36" s="83">
        <f t="shared" si="10"/>
        <v>2809757067.63</v>
      </c>
      <c r="N36" s="83">
        <f t="shared" si="9"/>
        <v>35403768425.07</v>
      </c>
      <c r="O36" s="84">
        <f t="shared" si="9"/>
        <v>32684122107.59</v>
      </c>
      <c r="R36" s="48"/>
    </row>
    <row r="37" spans="1:18" ht="15.75">
      <c r="A37" s="59" t="s">
        <v>64</v>
      </c>
      <c r="B37" s="85">
        <v>1462026908.26</v>
      </c>
      <c r="C37" s="85">
        <v>1303627338.19</v>
      </c>
      <c r="D37" s="85">
        <v>1195719987.61</v>
      </c>
      <c r="E37" s="85">
        <v>1258322936.84</v>
      </c>
      <c r="F37" s="85">
        <v>1134941055.97</v>
      </c>
      <c r="G37" s="85">
        <v>1185310762.8</v>
      </c>
      <c r="H37" s="85">
        <v>1122457004.37</v>
      </c>
      <c r="I37" s="85">
        <v>7733195756.03</v>
      </c>
      <c r="J37" s="85">
        <v>1267688126.97</v>
      </c>
      <c r="K37" s="85">
        <v>1258398679.14</v>
      </c>
      <c r="L37" s="85">
        <v>2392398834.19</v>
      </c>
      <c r="M37" s="85">
        <v>1420564355.97</v>
      </c>
      <c r="N37" s="85">
        <f>SUM(B37:M37)</f>
        <v>22734651746.34</v>
      </c>
      <c r="O37" s="76">
        <v>21347766209.95</v>
      </c>
      <c r="Q37" s="49"/>
      <c r="R37" s="50"/>
    </row>
    <row r="38" spans="1:18" ht="15.75">
      <c r="A38" s="59" t="s">
        <v>153</v>
      </c>
      <c r="B38" s="85">
        <v>173500403.64</v>
      </c>
      <c r="C38" s="85">
        <v>156757492.35</v>
      </c>
      <c r="D38" s="85">
        <v>335069671.51</v>
      </c>
      <c r="E38" s="85">
        <v>274031853.26</v>
      </c>
      <c r="F38" s="85">
        <v>240327683.65</v>
      </c>
      <c r="G38" s="85">
        <v>209872893.69</v>
      </c>
      <c r="H38" s="85">
        <v>204035588.34</v>
      </c>
      <c r="I38" s="85">
        <v>283899530.32</v>
      </c>
      <c r="J38" s="85">
        <v>238419690.24</v>
      </c>
      <c r="K38" s="85">
        <v>240861970.47</v>
      </c>
      <c r="L38" s="85">
        <v>309385718.87</v>
      </c>
      <c r="M38" s="85">
        <v>428478041.02</v>
      </c>
      <c r="N38" s="85">
        <f>SUM(B38:M38)</f>
        <v>3094640537.3599997</v>
      </c>
      <c r="O38" s="76">
        <v>2674001813</v>
      </c>
      <c r="Q38" s="51"/>
      <c r="R38" s="50"/>
    </row>
    <row r="39" spans="1:18" ht="15.75">
      <c r="A39" s="59" t="s">
        <v>65</v>
      </c>
      <c r="B39" s="85">
        <v>265053.36</v>
      </c>
      <c r="C39" s="85">
        <v>1883441.38</v>
      </c>
      <c r="D39" s="85">
        <v>-129631.43</v>
      </c>
      <c r="E39" s="85">
        <v>259262.86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f>SUM(B39:M39)</f>
        <v>2278126.17</v>
      </c>
      <c r="O39" s="76">
        <v>116879996</v>
      </c>
      <c r="Q39" s="51"/>
      <c r="R39" s="50"/>
    </row>
    <row r="40" spans="1:18" ht="15.75">
      <c r="A40" s="59" t="s">
        <v>66</v>
      </c>
      <c r="B40" s="86">
        <v>801075011.19</v>
      </c>
      <c r="C40" s="86">
        <v>760000903.16</v>
      </c>
      <c r="D40" s="86">
        <v>691475798.22</v>
      </c>
      <c r="E40" s="86">
        <v>826858788.92</v>
      </c>
      <c r="F40" s="86">
        <v>736976199.4</v>
      </c>
      <c r="G40" s="86">
        <v>771002998.87</v>
      </c>
      <c r="H40" s="86">
        <v>734125420.94</v>
      </c>
      <c r="I40" s="86">
        <v>758868322.76</v>
      </c>
      <c r="J40" s="86">
        <v>814310690.56</v>
      </c>
      <c r="K40" s="86">
        <v>841677590.34</v>
      </c>
      <c r="L40" s="86">
        <v>875111620.2</v>
      </c>
      <c r="M40" s="86">
        <v>960714670.64</v>
      </c>
      <c r="N40" s="85">
        <f>SUM(B40:M40)</f>
        <v>9572198015.2</v>
      </c>
      <c r="O40" s="87">
        <v>8545474088.64</v>
      </c>
      <c r="Q40" s="49"/>
      <c r="R40" s="50"/>
    </row>
    <row r="41" spans="1:18" ht="35.25" customHeight="1">
      <c r="A41" s="71" t="s">
        <v>13</v>
      </c>
      <c r="B41" s="88">
        <f aca="true" t="shared" si="11" ref="B41:N41">B15-B36</f>
        <v>4921106996.71</v>
      </c>
      <c r="C41" s="89">
        <f t="shared" si="11"/>
        <v>6512577313.970001</v>
      </c>
      <c r="D41" s="89">
        <f t="shared" si="11"/>
        <v>4402600846.18</v>
      </c>
      <c r="E41" s="89">
        <f t="shared" si="11"/>
        <v>5157585389.48</v>
      </c>
      <c r="F41" s="89">
        <f t="shared" si="11"/>
        <v>7726347197.009998</v>
      </c>
      <c r="G41" s="89">
        <f t="shared" si="11"/>
        <v>4933604532.289999</v>
      </c>
      <c r="H41" s="89">
        <f>H15-H36</f>
        <v>4706954782.790002</v>
      </c>
      <c r="I41" s="89">
        <f t="shared" si="11"/>
        <v>16743203600.37</v>
      </c>
      <c r="J41" s="89">
        <f t="shared" si="11"/>
        <v>5103141127.780001</v>
      </c>
      <c r="K41" s="89">
        <f t="shared" si="11"/>
        <v>5297304546.619999</v>
      </c>
      <c r="L41" s="89">
        <f>L15-L36</f>
        <v>10540399990.530005</v>
      </c>
      <c r="M41" s="89">
        <f>M15-M36</f>
        <v>6410633265.88</v>
      </c>
      <c r="N41" s="89">
        <f t="shared" si="11"/>
        <v>82455459589.60999</v>
      </c>
      <c r="O41" s="90">
        <f>O15-O36</f>
        <v>80504318317.62001</v>
      </c>
      <c r="R41" s="48"/>
    </row>
    <row r="42" spans="1:18" ht="35.25" customHeight="1">
      <c r="A42" s="72" t="s">
        <v>164</v>
      </c>
      <c r="B42" s="91">
        <v>0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2">
        <v>0</v>
      </c>
      <c r="P42" s="133"/>
      <c r="Q42" s="133"/>
      <c r="R42" s="48"/>
    </row>
    <row r="43" spans="1:18" ht="35.25" customHeight="1">
      <c r="A43" s="71" t="s">
        <v>165</v>
      </c>
      <c r="B43" s="93">
        <f>B41-B42</f>
        <v>4921106996.71</v>
      </c>
      <c r="C43" s="94">
        <f aca="true" t="shared" si="12" ref="C43:O43">C41-C42</f>
        <v>6512577313.970001</v>
      </c>
      <c r="D43" s="94">
        <f t="shared" si="12"/>
        <v>4402600846.18</v>
      </c>
      <c r="E43" s="94">
        <f t="shared" si="12"/>
        <v>5157585389.48</v>
      </c>
      <c r="F43" s="94">
        <f t="shared" si="12"/>
        <v>7726347197.009998</v>
      </c>
      <c r="G43" s="94">
        <f t="shared" si="12"/>
        <v>4933604532.289999</v>
      </c>
      <c r="H43" s="94">
        <f t="shared" si="12"/>
        <v>4706954782.790002</v>
      </c>
      <c r="I43" s="94">
        <f t="shared" si="12"/>
        <v>16743203600.37</v>
      </c>
      <c r="J43" s="94">
        <f t="shared" si="12"/>
        <v>5103141127.780001</v>
      </c>
      <c r="K43" s="94">
        <f t="shared" si="12"/>
        <v>5297304546.619999</v>
      </c>
      <c r="L43" s="94">
        <f t="shared" si="12"/>
        <v>10540399990.530005</v>
      </c>
      <c r="M43" s="94">
        <f t="shared" si="12"/>
        <v>6410633265.88</v>
      </c>
      <c r="N43" s="94">
        <f t="shared" si="12"/>
        <v>82455459589.60999</v>
      </c>
      <c r="O43" s="95">
        <f t="shared" si="12"/>
        <v>80504318317.62001</v>
      </c>
      <c r="P43" s="133"/>
      <c r="Q43" s="133"/>
      <c r="R43" s="48"/>
    </row>
    <row r="44" spans="1:18" ht="35.25" customHeight="1">
      <c r="A44" s="72" t="s">
        <v>166</v>
      </c>
      <c r="B44" s="96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8">
        <v>0</v>
      </c>
      <c r="P44" s="133"/>
      <c r="Q44" s="133"/>
      <c r="R44" s="48"/>
    </row>
    <row r="45" spans="1:18" ht="35.25" customHeight="1">
      <c r="A45" s="71" t="s">
        <v>167</v>
      </c>
      <c r="B45" s="99">
        <f>B43-B44</f>
        <v>4921106996.71</v>
      </c>
      <c r="C45" s="100">
        <f aca="true" t="shared" si="13" ref="C45:O45">C43-C44</f>
        <v>6512577313.970001</v>
      </c>
      <c r="D45" s="100">
        <f t="shared" si="13"/>
        <v>4402600846.18</v>
      </c>
      <c r="E45" s="100">
        <f t="shared" si="13"/>
        <v>5157585389.48</v>
      </c>
      <c r="F45" s="100">
        <f t="shared" si="13"/>
        <v>7726347197.009998</v>
      </c>
      <c r="G45" s="100">
        <f t="shared" si="13"/>
        <v>4933604532.289999</v>
      </c>
      <c r="H45" s="100">
        <f t="shared" si="13"/>
        <v>4706954782.790002</v>
      </c>
      <c r="I45" s="100">
        <f t="shared" si="13"/>
        <v>16743203600.37</v>
      </c>
      <c r="J45" s="100">
        <f t="shared" si="13"/>
        <v>5103141127.780001</v>
      </c>
      <c r="K45" s="100">
        <f t="shared" si="13"/>
        <v>5297304546.619999</v>
      </c>
      <c r="L45" s="100">
        <f t="shared" si="13"/>
        <v>10540399990.530005</v>
      </c>
      <c r="M45" s="100">
        <f t="shared" si="13"/>
        <v>6410633265.88</v>
      </c>
      <c r="N45" s="100">
        <f t="shared" si="13"/>
        <v>82455459589.60999</v>
      </c>
      <c r="O45" s="101">
        <f t="shared" si="13"/>
        <v>80504318317.62001</v>
      </c>
      <c r="P45" s="133"/>
      <c r="Q45" s="133"/>
      <c r="R45" s="48"/>
    </row>
    <row r="46" spans="1:15" ht="15.75">
      <c r="A46" s="59" t="s">
        <v>157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</row>
    <row r="47" spans="1:16" ht="15.75">
      <c r="A47" s="116" t="s">
        <v>67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52"/>
    </row>
    <row r="48" spans="1:15" ht="15.75">
      <c r="A48" s="116" t="s">
        <v>168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</row>
    <row r="49" spans="1:15" ht="35.25" customHeight="1">
      <c r="A49" s="117" t="s">
        <v>187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1:15" ht="15.75">
      <c r="A50" s="69"/>
      <c r="B50" s="53"/>
      <c r="C50" s="68"/>
      <c r="D50" s="53"/>
      <c r="E50" s="53"/>
      <c r="F50" s="53"/>
      <c r="G50" s="53"/>
      <c r="H50" s="68"/>
      <c r="I50" s="68"/>
      <c r="J50" s="68"/>
      <c r="K50" s="68"/>
      <c r="L50" s="68"/>
      <c r="M50" s="68"/>
      <c r="N50" s="68"/>
      <c r="O50" s="68"/>
    </row>
    <row r="51" spans="1:15" ht="15.75">
      <c r="A51" s="69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1:15" ht="15.75">
      <c r="A52" s="69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70"/>
      <c r="O52" s="53"/>
    </row>
    <row r="53" spans="1:15" ht="15.75">
      <c r="A53" s="6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15" ht="15.75">
      <c r="A54" s="69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</row>
    <row r="55" spans="1:15" ht="15.75">
      <c r="A55" s="105" t="s">
        <v>150</v>
      </c>
      <c r="B55" s="105"/>
      <c r="C55" s="105"/>
      <c r="D55" s="105"/>
      <c r="E55" s="115" t="s">
        <v>154</v>
      </c>
      <c r="F55" s="115"/>
      <c r="G55" s="115"/>
      <c r="H55" s="115"/>
      <c r="I55" s="104" t="s">
        <v>175</v>
      </c>
      <c r="J55" s="104"/>
      <c r="K55" s="104"/>
      <c r="L55" s="104"/>
      <c r="M55" s="104"/>
      <c r="N55" s="104"/>
      <c r="O55" s="104"/>
    </row>
    <row r="56" spans="1:15" ht="15.75">
      <c r="A56" s="105" t="s">
        <v>151</v>
      </c>
      <c r="B56" s="105"/>
      <c r="C56" s="105"/>
      <c r="D56" s="105"/>
      <c r="E56" s="115" t="s">
        <v>155</v>
      </c>
      <c r="F56" s="115"/>
      <c r="G56" s="115"/>
      <c r="H56" s="115"/>
      <c r="I56" s="104" t="s">
        <v>177</v>
      </c>
      <c r="J56" s="104"/>
      <c r="K56" s="104"/>
      <c r="L56" s="104"/>
      <c r="M56" s="104"/>
      <c r="N56" s="104"/>
      <c r="O56" s="104"/>
    </row>
    <row r="57" spans="1:15" ht="15.75">
      <c r="A57" s="105" t="s">
        <v>152</v>
      </c>
      <c r="B57" s="105"/>
      <c r="C57" s="105"/>
      <c r="D57" s="105"/>
      <c r="E57" s="115" t="s">
        <v>156</v>
      </c>
      <c r="F57" s="115"/>
      <c r="G57" s="115"/>
      <c r="H57" s="115"/>
      <c r="I57" s="104" t="s">
        <v>176</v>
      </c>
      <c r="J57" s="104"/>
      <c r="K57" s="104"/>
      <c r="L57" s="104"/>
      <c r="M57" s="104"/>
      <c r="N57" s="104"/>
      <c r="O57" s="104"/>
    </row>
    <row r="58" spans="1:15" ht="15.75">
      <c r="A58" s="53"/>
      <c r="B58" s="53"/>
      <c r="C58" s="53"/>
      <c r="D58" s="53"/>
      <c r="E58" s="53"/>
      <c r="F58" s="53"/>
      <c r="G58" s="53"/>
      <c r="H58" s="53"/>
      <c r="I58" s="102"/>
      <c r="J58" s="102"/>
      <c r="K58" s="102"/>
      <c r="L58" s="102"/>
      <c r="M58" s="102"/>
      <c r="N58" s="102"/>
      <c r="O58" s="65"/>
    </row>
    <row r="59" spans="1:15" ht="15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</row>
    <row r="60" spans="1:15" ht="15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1:15" ht="15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</row>
    <row r="62" spans="1:15" ht="15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1:15" ht="15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1:15" ht="15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</row>
    <row r="65" spans="1:15" ht="15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</row>
    <row r="66" spans="1:15" ht="15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</row>
  </sheetData>
  <sheetProtection/>
  <mergeCells count="21">
    <mergeCell ref="A9:O9"/>
    <mergeCell ref="N11:O11"/>
    <mergeCell ref="A49:O49"/>
    <mergeCell ref="E55:H55"/>
    <mergeCell ref="E56:H56"/>
    <mergeCell ref="I56:O56"/>
    <mergeCell ref="A5:O5"/>
    <mergeCell ref="A6:O6"/>
    <mergeCell ref="A7:O7"/>
    <mergeCell ref="A8:O8"/>
    <mergeCell ref="A12:A14"/>
    <mergeCell ref="I55:O55"/>
    <mergeCell ref="A56:D56"/>
    <mergeCell ref="B12:M13"/>
    <mergeCell ref="N12:N14"/>
    <mergeCell ref="A57:D57"/>
    <mergeCell ref="E57:H57"/>
    <mergeCell ref="I57:O57"/>
    <mergeCell ref="A55:D55"/>
    <mergeCell ref="A48:O48"/>
    <mergeCell ref="A47:O47"/>
  </mergeCells>
  <printOptions horizontalCentered="1"/>
  <pageMargins left="0.35433070866141736" right="0.2362204724409449" top="0.2362204724409449" bottom="0.2362204724409449" header="0" footer="0.2362204724409449"/>
  <pageSetup fitToHeight="1" fitToWidth="1" horizontalDpi="600" verticalDpi="600" orientation="landscape" paperSize="9" scale="37" r:id="rId2"/>
  <ignoredErrors>
    <ignoredError sqref="O16 O29 D16:E16 D29:E29 B29 B16 C16 F29:I29 F16:I16 C29 J29:K29 J16:K16 L16:M16 L23:M23 L29:M29" formulaRange="1"/>
    <ignoredError sqref="O14" numberStoredAsText="1"/>
    <ignoredError sqref="N36" formula="1" formulaRange="1"/>
    <ignoredError sqref="N29 N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PageLayoutView="0" workbookViewId="0" topLeftCell="A1">
      <selection activeCell="A10" sqref="A10"/>
    </sheetView>
  </sheetViews>
  <sheetFormatPr defaultColWidth="4.140625" defaultRowHeight="11.25" customHeight="1"/>
  <cols>
    <col min="1" max="1" width="32.00390625" style="20" customWidth="1"/>
    <col min="2" max="3" width="6.7109375" style="5" customWidth="1"/>
    <col min="4" max="5" width="6.421875" style="5" customWidth="1"/>
    <col min="6" max="7" width="6.57421875" style="5" customWidth="1"/>
    <col min="8" max="8" width="6.8515625" style="6" customWidth="1"/>
    <col min="9" max="12" width="6.8515625" style="5" customWidth="1"/>
    <col min="13" max="13" width="6.57421875" style="5" customWidth="1"/>
    <col min="14" max="14" width="7.57421875" style="5" customWidth="1"/>
    <col min="15" max="15" width="8.8515625" style="5" customWidth="1"/>
    <col min="16" max="16384" width="4.140625" style="5" customWidth="1"/>
  </cols>
  <sheetData>
    <row r="1" ht="11.25" customHeight="1">
      <c r="A1" s="4" t="s">
        <v>14</v>
      </c>
    </row>
    <row r="2" ht="11.25" customHeight="1">
      <c r="A2" s="4"/>
    </row>
    <row r="3" spans="1:15" ht="11.25" customHeight="1">
      <c r="A3" s="124" t="s">
        <v>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1.25" customHeight="1">
      <c r="A4" s="124" t="s">
        <v>10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1.25" customHeight="1">
      <c r="A5" s="125" t="s">
        <v>11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</row>
    <row r="6" spans="1:15" ht="11.25" customHeight="1">
      <c r="A6" s="126" t="s">
        <v>12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1:15" ht="11.25" customHeight="1">
      <c r="A7" s="124" t="s">
        <v>16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</row>
    <row r="8" spans="1:15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11.25" customHeight="1">
      <c r="A9" s="5" t="s">
        <v>48</v>
      </c>
      <c r="H9" s="8"/>
      <c r="O9" s="9">
        <v>1</v>
      </c>
    </row>
    <row r="10" spans="1:15" ht="11.25" customHeight="1">
      <c r="A10" s="10"/>
      <c r="B10" s="127" t="s">
        <v>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9"/>
      <c r="N10" s="11" t="s">
        <v>3</v>
      </c>
      <c r="O10" s="12" t="s">
        <v>4</v>
      </c>
    </row>
    <row r="11" spans="1:15" ht="11.25" customHeight="1">
      <c r="A11" s="13" t="s">
        <v>0</v>
      </c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2"/>
      <c r="N11" s="14" t="s">
        <v>5</v>
      </c>
      <c r="O11" s="15" t="s">
        <v>6</v>
      </c>
    </row>
    <row r="12" spans="1:15" s="20" customFormat="1" ht="11.25" customHeight="1">
      <c r="A12" s="16"/>
      <c r="B12" s="17" t="s">
        <v>17</v>
      </c>
      <c r="C12" s="17" t="s">
        <v>18</v>
      </c>
      <c r="D12" s="17" t="s">
        <v>19</v>
      </c>
      <c r="E12" s="17" t="s">
        <v>20</v>
      </c>
      <c r="F12" s="17" t="s">
        <v>21</v>
      </c>
      <c r="G12" s="17" t="s">
        <v>22</v>
      </c>
      <c r="H12" s="17" t="s">
        <v>23</v>
      </c>
      <c r="I12" s="17" t="s">
        <v>24</v>
      </c>
      <c r="J12" s="17" t="s">
        <v>25</v>
      </c>
      <c r="K12" s="17" t="s">
        <v>26</v>
      </c>
      <c r="L12" s="17" t="s">
        <v>27</v>
      </c>
      <c r="M12" s="17" t="s">
        <v>28</v>
      </c>
      <c r="N12" s="18" t="s">
        <v>7</v>
      </c>
      <c r="O12" s="19" t="s">
        <v>8</v>
      </c>
    </row>
    <row r="13" spans="1:15" ht="11.25" customHeight="1">
      <c r="A13" s="21" t="s">
        <v>29</v>
      </c>
      <c r="B13" s="1"/>
      <c r="C13" s="1"/>
      <c r="D13" s="1"/>
      <c r="E13" s="1"/>
      <c r="F13" s="1"/>
      <c r="G13" s="1"/>
      <c r="H13" s="22"/>
      <c r="I13" s="1"/>
      <c r="J13" s="1"/>
      <c r="K13" s="1"/>
      <c r="L13" s="1"/>
      <c r="M13" s="2"/>
      <c r="N13" s="1"/>
      <c r="O13" s="23"/>
    </row>
    <row r="14" spans="1:15" ht="11.25" customHeight="1">
      <c r="A14" s="24" t="s">
        <v>30</v>
      </c>
      <c r="B14" s="2"/>
      <c r="C14" s="2"/>
      <c r="D14" s="2"/>
      <c r="E14" s="2"/>
      <c r="F14" s="2"/>
      <c r="G14" s="2"/>
      <c r="H14" s="22"/>
      <c r="I14" s="2"/>
      <c r="J14" s="2"/>
      <c r="K14" s="2"/>
      <c r="L14" s="2"/>
      <c r="M14" s="2"/>
      <c r="N14" s="2"/>
      <c r="O14" s="25"/>
    </row>
    <row r="15" spans="1:15" ht="11.25" customHeight="1">
      <c r="A15" s="24" t="s">
        <v>31</v>
      </c>
      <c r="B15" s="2"/>
      <c r="C15" s="2"/>
      <c r="D15" s="2"/>
      <c r="E15" s="2"/>
      <c r="F15" s="2"/>
      <c r="G15" s="2"/>
      <c r="H15" s="22"/>
      <c r="I15" s="2"/>
      <c r="J15" s="2"/>
      <c r="K15" s="2"/>
      <c r="L15" s="2"/>
      <c r="M15" s="2"/>
      <c r="N15" s="2"/>
      <c r="O15" s="25"/>
    </row>
    <row r="16" spans="1:15" ht="11.25" customHeight="1">
      <c r="A16" s="24" t="s">
        <v>32</v>
      </c>
      <c r="B16" s="2"/>
      <c r="C16" s="2"/>
      <c r="D16" s="2"/>
      <c r="E16" s="2"/>
      <c r="F16" s="2"/>
      <c r="G16" s="2"/>
      <c r="H16" s="22"/>
      <c r="I16" s="2"/>
      <c r="J16" s="2"/>
      <c r="K16" s="2"/>
      <c r="L16" s="2"/>
      <c r="M16" s="2"/>
      <c r="N16" s="2"/>
      <c r="O16" s="25"/>
    </row>
    <row r="17" spans="1:15" ht="11.25" customHeight="1">
      <c r="A17" s="24" t="s">
        <v>33</v>
      </c>
      <c r="B17" s="2"/>
      <c r="C17" s="2"/>
      <c r="D17" s="2"/>
      <c r="E17" s="2"/>
      <c r="F17" s="2"/>
      <c r="G17" s="2"/>
      <c r="H17" s="22"/>
      <c r="I17" s="2"/>
      <c r="J17" s="2"/>
      <c r="K17" s="2"/>
      <c r="L17" s="2"/>
      <c r="M17" s="2"/>
      <c r="N17" s="2"/>
      <c r="O17" s="25"/>
    </row>
    <row r="18" spans="1:15" ht="11.25" customHeight="1">
      <c r="A18" s="24" t="s">
        <v>34</v>
      </c>
      <c r="B18" s="2"/>
      <c r="C18" s="2"/>
      <c r="D18" s="2"/>
      <c r="E18" s="2"/>
      <c r="F18" s="2"/>
      <c r="G18" s="2"/>
      <c r="H18" s="22"/>
      <c r="I18" s="2"/>
      <c r="J18" s="2"/>
      <c r="K18" s="2"/>
      <c r="L18" s="2"/>
      <c r="M18" s="2"/>
      <c r="N18" s="2"/>
      <c r="O18" s="25"/>
    </row>
    <row r="19" spans="1:15" ht="11.25" customHeight="1">
      <c r="A19" s="24" t="s">
        <v>35</v>
      </c>
      <c r="B19" s="2"/>
      <c r="C19" s="2"/>
      <c r="D19" s="2"/>
      <c r="E19" s="2"/>
      <c r="F19" s="2"/>
      <c r="G19" s="2"/>
      <c r="H19" s="22"/>
      <c r="I19" s="2"/>
      <c r="J19" s="2"/>
      <c r="K19" s="2"/>
      <c r="L19" s="2"/>
      <c r="M19" s="2"/>
      <c r="N19" s="2"/>
      <c r="O19" s="25"/>
    </row>
    <row r="20" spans="1:15" ht="11.25" customHeight="1">
      <c r="A20" s="24" t="s">
        <v>36</v>
      </c>
      <c r="B20" s="2"/>
      <c r="C20" s="2"/>
      <c r="D20" s="2"/>
      <c r="E20" s="2"/>
      <c r="F20" s="2"/>
      <c r="G20" s="2"/>
      <c r="H20" s="22"/>
      <c r="I20" s="2"/>
      <c r="J20" s="2"/>
      <c r="K20" s="2"/>
      <c r="L20" s="2"/>
      <c r="M20" s="2"/>
      <c r="N20" s="2"/>
      <c r="O20" s="25"/>
    </row>
    <row r="21" spans="1:15" ht="11.25" customHeight="1">
      <c r="A21" s="24" t="s">
        <v>37</v>
      </c>
      <c r="B21" s="22"/>
      <c r="C21" s="22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5"/>
    </row>
    <row r="22" spans="1:15" ht="11.25" customHeight="1">
      <c r="A22" s="26" t="s">
        <v>1</v>
      </c>
      <c r="B22" s="2"/>
      <c r="C22" s="2"/>
      <c r="D22" s="2"/>
      <c r="E22" s="2"/>
      <c r="F22" s="2"/>
      <c r="G22" s="3"/>
      <c r="H22" s="27"/>
      <c r="I22" s="2"/>
      <c r="J22" s="2"/>
      <c r="K22" s="2"/>
      <c r="L22" s="2"/>
      <c r="M22" s="2"/>
      <c r="N22" s="2"/>
      <c r="O22" s="25"/>
    </row>
    <row r="23" spans="1:15" ht="11.25" customHeight="1">
      <c r="A23" s="24" t="s">
        <v>38</v>
      </c>
      <c r="B23" s="2"/>
      <c r="C23" s="2"/>
      <c r="D23" s="2"/>
      <c r="E23" s="2"/>
      <c r="F23" s="2"/>
      <c r="G23" s="3"/>
      <c r="H23" s="27"/>
      <c r="I23" s="2"/>
      <c r="J23" s="2"/>
      <c r="K23" s="2"/>
      <c r="L23" s="2"/>
      <c r="M23" s="2"/>
      <c r="N23" s="2"/>
      <c r="O23" s="25"/>
    </row>
    <row r="24" spans="1:15" ht="11.25" customHeight="1">
      <c r="A24" s="24" t="s">
        <v>39</v>
      </c>
      <c r="B24" s="2"/>
      <c r="C24" s="2"/>
      <c r="D24" s="2"/>
      <c r="E24" s="2"/>
      <c r="F24" s="2"/>
      <c r="G24" s="3"/>
      <c r="H24" s="27"/>
      <c r="I24" s="2"/>
      <c r="J24" s="2"/>
      <c r="K24" s="2"/>
      <c r="L24" s="2"/>
      <c r="M24" s="2"/>
      <c r="N24" s="2"/>
      <c r="O24" s="25"/>
    </row>
    <row r="25" spans="1:15" ht="11.25" customHeight="1">
      <c r="A25" s="24" t="s">
        <v>40</v>
      </c>
      <c r="B25" s="2"/>
      <c r="C25" s="2"/>
      <c r="D25" s="2"/>
      <c r="E25" s="2"/>
      <c r="F25" s="2"/>
      <c r="G25" s="3"/>
      <c r="H25" s="27"/>
      <c r="I25" s="2"/>
      <c r="J25" s="2"/>
      <c r="K25" s="2"/>
      <c r="L25" s="2"/>
      <c r="M25" s="2"/>
      <c r="N25" s="2"/>
      <c r="O25" s="25"/>
    </row>
    <row r="26" spans="1:15" ht="11.25" customHeight="1">
      <c r="A26" s="24" t="s">
        <v>41</v>
      </c>
      <c r="B26" s="2"/>
      <c r="C26" s="2"/>
      <c r="D26" s="2"/>
      <c r="E26" s="2"/>
      <c r="F26" s="2"/>
      <c r="G26" s="3"/>
      <c r="H26" s="27"/>
      <c r="I26" s="2"/>
      <c r="J26" s="2"/>
      <c r="K26" s="2"/>
      <c r="L26" s="2"/>
      <c r="M26" s="2"/>
      <c r="N26" s="2"/>
      <c r="O26" s="25"/>
    </row>
    <row r="27" spans="1:15" ht="11.25" customHeight="1">
      <c r="A27" s="24" t="s">
        <v>42</v>
      </c>
      <c r="B27" s="2"/>
      <c r="C27" s="2"/>
      <c r="D27" s="2"/>
      <c r="E27" s="2"/>
      <c r="F27" s="2"/>
      <c r="G27" s="3"/>
      <c r="H27" s="27"/>
      <c r="I27" s="2"/>
      <c r="J27" s="2"/>
      <c r="K27" s="2"/>
      <c r="L27" s="2"/>
      <c r="M27" s="2"/>
      <c r="N27" s="2"/>
      <c r="O27" s="25"/>
    </row>
    <row r="28" spans="1:15" ht="11.25" customHeight="1">
      <c r="A28" s="24" t="s">
        <v>43</v>
      </c>
      <c r="B28" s="2"/>
      <c r="C28" s="2"/>
      <c r="D28" s="2"/>
      <c r="E28" s="2"/>
      <c r="F28" s="2"/>
      <c r="G28" s="3"/>
      <c r="H28" s="27"/>
      <c r="I28" s="2"/>
      <c r="J28" s="2"/>
      <c r="K28" s="2"/>
      <c r="L28" s="2"/>
      <c r="M28" s="2"/>
      <c r="N28" s="2"/>
      <c r="O28" s="25"/>
    </row>
    <row r="29" spans="1:15" ht="11.25" customHeight="1">
      <c r="A29" s="24" t="s">
        <v>44</v>
      </c>
      <c r="B29" s="2"/>
      <c r="C29" s="2"/>
      <c r="D29" s="2"/>
      <c r="E29" s="2"/>
      <c r="F29" s="2"/>
      <c r="G29" s="2"/>
      <c r="H29" s="28"/>
      <c r="I29" s="2"/>
      <c r="J29" s="2"/>
      <c r="K29" s="2"/>
      <c r="L29" s="2"/>
      <c r="M29" s="2"/>
      <c r="N29" s="2"/>
      <c r="O29" s="25"/>
    </row>
    <row r="30" spans="1:15" ht="11.25" customHeight="1">
      <c r="A30" s="24" t="s">
        <v>45</v>
      </c>
      <c r="B30" s="2"/>
      <c r="C30" s="2"/>
      <c r="D30" s="2"/>
      <c r="E30" s="2"/>
      <c r="F30" s="2"/>
      <c r="G30" s="2"/>
      <c r="H30" s="28"/>
      <c r="I30" s="2"/>
      <c r="J30" s="2"/>
      <c r="K30" s="2"/>
      <c r="L30" s="2"/>
      <c r="M30" s="2"/>
      <c r="N30" s="2"/>
      <c r="O30" s="25"/>
    </row>
    <row r="31" spans="1:15" ht="11.25" customHeight="1">
      <c r="A31" s="29" t="s">
        <v>46</v>
      </c>
      <c r="B31" s="30"/>
      <c r="C31" s="30"/>
      <c r="D31" s="30"/>
      <c r="E31" s="30"/>
      <c r="F31" s="30"/>
      <c r="G31" s="30"/>
      <c r="H31" s="31"/>
      <c r="I31" s="30"/>
      <c r="J31" s="30"/>
      <c r="K31" s="30"/>
      <c r="L31" s="30"/>
      <c r="M31" s="30"/>
      <c r="N31" s="30"/>
      <c r="O31" s="32"/>
    </row>
    <row r="32" spans="1:15" ht="11.25" customHeight="1">
      <c r="A32" s="33" t="s">
        <v>13</v>
      </c>
      <c r="B32" s="34"/>
      <c r="C32" s="34"/>
      <c r="D32" s="34"/>
      <c r="E32" s="34"/>
      <c r="F32" s="35"/>
      <c r="G32" s="34"/>
      <c r="H32" s="36"/>
      <c r="I32" s="35"/>
      <c r="J32" s="34"/>
      <c r="K32" s="34"/>
      <c r="L32" s="34"/>
      <c r="M32" s="34"/>
      <c r="N32" s="35"/>
      <c r="O32" s="37"/>
    </row>
    <row r="33" spans="1:8" ht="11.25" customHeight="1">
      <c r="A33" s="20" t="s">
        <v>47</v>
      </c>
      <c r="B33" s="38"/>
      <c r="C33" s="38"/>
      <c r="D33" s="38"/>
      <c r="E33" s="38"/>
      <c r="F33" s="38"/>
      <c r="G33" s="38"/>
      <c r="H33" s="38"/>
    </row>
  </sheetData>
  <sheetProtection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1.140625" style="0" bestFit="1" customWidth="1"/>
    <col min="4" max="4" width="18.28125" style="40" bestFit="1" customWidth="1"/>
    <col min="5" max="5" width="17.7109375" style="40" bestFit="1" customWidth="1"/>
  </cols>
  <sheetData>
    <row r="1" spans="1:5" ht="12.75">
      <c r="A1" s="39" t="s">
        <v>68</v>
      </c>
      <c r="B1" s="39" t="s">
        <v>69</v>
      </c>
      <c r="C1" s="39" t="s">
        <v>70</v>
      </c>
      <c r="D1" s="41" t="s">
        <v>71</v>
      </c>
      <c r="E1" s="41" t="s">
        <v>72</v>
      </c>
    </row>
    <row r="2" spans="1:5" ht="12.75">
      <c r="A2" s="39" t="s">
        <v>73</v>
      </c>
      <c r="B2" s="39" t="s">
        <v>76</v>
      </c>
      <c r="C2" s="39" t="s">
        <v>77</v>
      </c>
      <c r="D2" s="41">
        <v>189175240</v>
      </c>
      <c r="E2" s="41">
        <v>189175239.05</v>
      </c>
    </row>
    <row r="3" spans="1:5" ht="12.75">
      <c r="A3" s="39" t="s">
        <v>73</v>
      </c>
      <c r="B3" s="39" t="s">
        <v>78</v>
      </c>
      <c r="C3" s="39" t="s">
        <v>79</v>
      </c>
      <c r="D3" s="41">
        <v>127889761</v>
      </c>
      <c r="E3" s="41">
        <v>127889761.96</v>
      </c>
    </row>
    <row r="4" spans="1:5" ht="12.75">
      <c r="A4" s="39" t="s">
        <v>73</v>
      </c>
      <c r="B4" s="39" t="s">
        <v>82</v>
      </c>
      <c r="C4" s="39" t="s">
        <v>83</v>
      </c>
      <c r="D4" s="41">
        <v>4480804569</v>
      </c>
      <c r="E4" s="41">
        <v>4480804568.32</v>
      </c>
    </row>
    <row r="5" spans="1:5" ht="12.75">
      <c r="A5" s="39" t="s">
        <v>73</v>
      </c>
      <c r="B5" s="39" t="s">
        <v>88</v>
      </c>
      <c r="C5" s="39" t="s">
        <v>89</v>
      </c>
      <c r="D5" s="41">
        <v>128245901</v>
      </c>
      <c r="E5" s="41">
        <v>128245901.72</v>
      </c>
    </row>
    <row r="6" spans="1:5" ht="12.75">
      <c r="A6" s="39" t="s">
        <v>73</v>
      </c>
      <c r="B6" s="39" t="s">
        <v>90</v>
      </c>
      <c r="C6" s="39" t="s">
        <v>91</v>
      </c>
      <c r="D6" s="41">
        <v>203581946</v>
      </c>
      <c r="E6" s="41">
        <v>203581944.63</v>
      </c>
    </row>
    <row r="7" spans="1:5" ht="12.75">
      <c r="A7" s="39" t="s">
        <v>73</v>
      </c>
      <c r="B7" s="39" t="s">
        <v>94</v>
      </c>
      <c r="C7" s="39" t="s">
        <v>95</v>
      </c>
      <c r="D7" s="41">
        <v>127174083</v>
      </c>
      <c r="E7" s="41">
        <v>127174081.97</v>
      </c>
    </row>
    <row r="8" spans="1:5" ht="12.75">
      <c r="A8" s="39" t="s">
        <v>73</v>
      </c>
      <c r="B8" s="39" t="s">
        <v>98</v>
      </c>
      <c r="C8" s="39" t="s">
        <v>99</v>
      </c>
      <c r="D8" s="41">
        <v>3725767</v>
      </c>
      <c r="E8" s="41">
        <v>3725766.12</v>
      </c>
    </row>
    <row r="9" spans="1:5" ht="12.75">
      <c r="A9" s="39" t="s">
        <v>73</v>
      </c>
      <c r="B9" s="39" t="s">
        <v>102</v>
      </c>
      <c r="C9" s="39" t="s">
        <v>103</v>
      </c>
      <c r="D9" s="41">
        <v>17220025</v>
      </c>
      <c r="E9" s="41">
        <v>17220026.72</v>
      </c>
    </row>
    <row r="10" spans="1:5" ht="12.75">
      <c r="A10" s="39" t="s">
        <v>73</v>
      </c>
      <c r="B10" s="39" t="s">
        <v>110</v>
      </c>
      <c r="C10" s="39" t="s">
        <v>111</v>
      </c>
      <c r="D10" s="41">
        <v>11908238</v>
      </c>
      <c r="E10" s="41">
        <v>11908237.56</v>
      </c>
    </row>
    <row r="11" spans="1:5" ht="12.75">
      <c r="A11" s="39" t="s">
        <v>73</v>
      </c>
      <c r="B11" s="39" t="s">
        <v>112</v>
      </c>
      <c r="C11" s="39" t="s">
        <v>113</v>
      </c>
      <c r="D11" s="41">
        <v>1657553</v>
      </c>
      <c r="E11" s="41">
        <v>1657552.58</v>
      </c>
    </row>
    <row r="12" spans="1:5" ht="12.75">
      <c r="A12" s="39" t="s">
        <v>73</v>
      </c>
      <c r="B12" s="39" t="s">
        <v>114</v>
      </c>
      <c r="C12" s="39" t="s">
        <v>115</v>
      </c>
      <c r="D12" s="41">
        <v>647510</v>
      </c>
      <c r="E12" s="41">
        <v>647510.64</v>
      </c>
    </row>
    <row r="13" spans="1:5" ht="12.75">
      <c r="A13" s="39" t="s">
        <v>73</v>
      </c>
      <c r="B13" s="39" t="s">
        <v>118</v>
      </c>
      <c r="C13" s="39" t="s">
        <v>119</v>
      </c>
      <c r="D13" s="41">
        <v>10476954</v>
      </c>
      <c r="E13" s="41">
        <v>10476953.42</v>
      </c>
    </row>
    <row r="14" spans="1:5" ht="12.75">
      <c r="A14" s="39" t="s">
        <v>73</v>
      </c>
      <c r="B14" s="39" t="s">
        <v>128</v>
      </c>
      <c r="C14" s="39" t="s">
        <v>129</v>
      </c>
      <c r="D14" s="41">
        <v>102974</v>
      </c>
      <c r="E14" s="41">
        <v>102976.81</v>
      </c>
    </row>
    <row r="15" spans="1:5" ht="12.75">
      <c r="A15" s="39" t="s">
        <v>73</v>
      </c>
      <c r="B15" s="39" t="s">
        <v>132</v>
      </c>
      <c r="C15" s="39" t="s">
        <v>133</v>
      </c>
      <c r="D15" s="41">
        <v>1509048</v>
      </c>
      <c r="E15" s="41">
        <v>1509048.12</v>
      </c>
    </row>
    <row r="16" spans="1:5" ht="12.75">
      <c r="A16" s="39" t="s">
        <v>73</v>
      </c>
      <c r="B16" s="39" t="s">
        <v>142</v>
      </c>
      <c r="C16" s="39" t="s">
        <v>143</v>
      </c>
      <c r="D16" s="41">
        <v>611378</v>
      </c>
      <c r="E16" s="41">
        <v>611376.56</v>
      </c>
    </row>
    <row r="17" spans="1:5" ht="12.75">
      <c r="A17" s="39" t="s">
        <v>73</v>
      </c>
      <c r="B17" s="39" t="s">
        <v>136</v>
      </c>
      <c r="C17" s="39" t="s">
        <v>137</v>
      </c>
      <c r="D17" s="41">
        <v>88320838</v>
      </c>
      <c r="E17" s="41">
        <v>88320837.65</v>
      </c>
    </row>
    <row r="18" spans="1:6" ht="12.75">
      <c r="A18" s="39" t="s">
        <v>73</v>
      </c>
      <c r="B18" s="39" t="s">
        <v>148</v>
      </c>
      <c r="C18" s="39" t="s">
        <v>149</v>
      </c>
      <c r="D18" s="41">
        <v>17155212</v>
      </c>
      <c r="E18" s="41">
        <v>17155212.73</v>
      </c>
      <c r="F18" s="39"/>
    </row>
    <row r="19" spans="4:5" ht="12.75">
      <c r="D19" s="40">
        <f>SUM(D2:D18)</f>
        <v>5410206997</v>
      </c>
      <c r="E19" s="40">
        <f>SUM(E2:E18)</f>
        <v>5410206996.560001</v>
      </c>
    </row>
    <row r="20" ht="12.75">
      <c r="E20" s="40">
        <v>5410206996.56</v>
      </c>
    </row>
    <row r="21" ht="12.75">
      <c r="E21" s="40">
        <f>E20-E19</f>
        <v>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421875" style="0" bestFit="1" customWidth="1"/>
    <col min="2" max="2" width="12.00390625" style="0" bestFit="1" customWidth="1"/>
    <col min="3" max="3" width="72.28125" style="0" bestFit="1" customWidth="1"/>
    <col min="4" max="4" width="19.28125" style="0" bestFit="1" customWidth="1"/>
    <col min="5" max="5" width="16.8515625" style="0" bestFit="1" customWidth="1"/>
  </cols>
  <sheetData>
    <row r="2" spans="1:5" ht="12.75">
      <c r="A2" s="39" t="s">
        <v>68</v>
      </c>
      <c r="B2" s="39" t="s">
        <v>69</v>
      </c>
      <c r="C2" s="39" t="s">
        <v>70</v>
      </c>
      <c r="D2" s="41" t="s">
        <v>71</v>
      </c>
      <c r="E2" s="41" t="s">
        <v>72</v>
      </c>
    </row>
    <row r="3" spans="1:5" ht="12.75">
      <c r="A3" s="39" t="s">
        <v>73</v>
      </c>
      <c r="B3" s="39" t="s">
        <v>74</v>
      </c>
      <c r="C3" s="39" t="s">
        <v>75</v>
      </c>
      <c r="D3" s="41">
        <v>945876249</v>
      </c>
      <c r="E3" s="41">
        <v>945876247.44</v>
      </c>
    </row>
    <row r="4" spans="1:5" ht="12.75">
      <c r="A4" s="39" t="s">
        <v>73</v>
      </c>
      <c r="B4" s="39" t="s">
        <v>80</v>
      </c>
      <c r="C4" s="39" t="s">
        <v>81</v>
      </c>
      <c r="D4" s="41">
        <v>7468007612</v>
      </c>
      <c r="E4" s="41">
        <v>7468007612.72</v>
      </c>
    </row>
    <row r="5" spans="1:5" ht="12.75">
      <c r="A5" s="39" t="s">
        <v>73</v>
      </c>
      <c r="B5" s="42" t="s">
        <v>84</v>
      </c>
      <c r="C5" s="42" t="s">
        <v>85</v>
      </c>
      <c r="D5" s="43">
        <v>0</v>
      </c>
      <c r="E5" s="41">
        <v>0</v>
      </c>
    </row>
    <row r="6" spans="1:5" ht="12.75">
      <c r="A6" s="39" t="s">
        <v>73</v>
      </c>
      <c r="B6" s="39" t="s">
        <v>86</v>
      </c>
      <c r="C6" s="39" t="s">
        <v>87</v>
      </c>
      <c r="D6" s="41">
        <v>213743168</v>
      </c>
      <c r="E6" s="41">
        <v>213743167.86</v>
      </c>
    </row>
    <row r="7" spans="1:5" ht="12.75">
      <c r="A7" s="39" t="s">
        <v>73</v>
      </c>
      <c r="B7" s="39" t="s">
        <v>92</v>
      </c>
      <c r="C7" s="39" t="s">
        <v>93</v>
      </c>
      <c r="D7" s="41">
        <v>211956802</v>
      </c>
      <c r="E7" s="41">
        <v>211956803.57</v>
      </c>
    </row>
    <row r="8" spans="1:5" ht="12.75">
      <c r="A8" s="39" t="s">
        <v>73</v>
      </c>
      <c r="B8" s="39" t="s">
        <v>100</v>
      </c>
      <c r="C8" s="39" t="s">
        <v>101</v>
      </c>
      <c r="D8" s="41">
        <v>86100183</v>
      </c>
      <c r="E8" s="41">
        <v>86100184.1</v>
      </c>
    </row>
    <row r="9" spans="1:5" ht="12.75">
      <c r="A9" s="39" t="s">
        <v>73</v>
      </c>
      <c r="B9" s="39" t="s">
        <v>104</v>
      </c>
      <c r="C9" s="39" t="s">
        <v>105</v>
      </c>
      <c r="D9" s="41">
        <v>19847061</v>
      </c>
      <c r="E9" s="41">
        <v>19847061.74</v>
      </c>
    </row>
    <row r="10" spans="1:5" ht="12.75">
      <c r="A10" s="39" t="s">
        <v>73</v>
      </c>
      <c r="B10" s="42" t="s">
        <v>106</v>
      </c>
      <c r="C10" s="42" t="s">
        <v>107</v>
      </c>
      <c r="D10" s="43">
        <v>0</v>
      </c>
      <c r="E10" s="41">
        <v>0</v>
      </c>
    </row>
    <row r="11" spans="1:5" ht="12.75">
      <c r="A11" s="39" t="s">
        <v>73</v>
      </c>
      <c r="B11" s="39" t="s">
        <v>108</v>
      </c>
      <c r="C11" s="39" t="s">
        <v>109</v>
      </c>
      <c r="D11" s="41">
        <v>2762587</v>
      </c>
      <c r="E11" s="41">
        <v>2762586.18</v>
      </c>
    </row>
    <row r="12" spans="1:5" ht="12.75">
      <c r="A12" s="39" t="s">
        <v>73</v>
      </c>
      <c r="B12" s="39" t="s">
        <v>116</v>
      </c>
      <c r="C12" s="39" t="s">
        <v>117</v>
      </c>
      <c r="D12" s="41">
        <v>3237556</v>
      </c>
      <c r="E12" s="41">
        <v>3237557.23</v>
      </c>
    </row>
    <row r="13" spans="1:5" ht="12.75">
      <c r="A13" s="39" t="s">
        <v>73</v>
      </c>
      <c r="B13" s="39" t="s">
        <v>120</v>
      </c>
      <c r="C13" s="39" t="s">
        <v>121</v>
      </c>
      <c r="D13" s="41">
        <v>17461590</v>
      </c>
      <c r="E13" s="41">
        <v>17461588.72</v>
      </c>
    </row>
    <row r="14" spans="1:5" ht="12.75">
      <c r="A14" s="39" t="s">
        <v>73</v>
      </c>
      <c r="B14" s="39" t="s">
        <v>122</v>
      </c>
      <c r="C14" s="39" t="s">
        <v>123</v>
      </c>
      <c r="D14" s="41">
        <v>40824</v>
      </c>
      <c r="E14" s="41">
        <v>40824.17</v>
      </c>
    </row>
    <row r="15" spans="1:5" ht="12.75">
      <c r="A15" s="39" t="s">
        <v>73</v>
      </c>
      <c r="B15" s="42" t="s">
        <v>124</v>
      </c>
      <c r="C15" s="42" t="s">
        <v>125</v>
      </c>
      <c r="D15" s="43">
        <v>0</v>
      </c>
      <c r="E15" s="41">
        <v>0</v>
      </c>
    </row>
    <row r="16" spans="1:5" ht="12.75">
      <c r="A16" s="39" t="s">
        <v>73</v>
      </c>
      <c r="B16" s="42" t="s">
        <v>126</v>
      </c>
      <c r="C16" s="42" t="s">
        <v>127</v>
      </c>
      <c r="D16" s="43">
        <v>0</v>
      </c>
      <c r="E16" s="41">
        <v>0</v>
      </c>
    </row>
    <row r="17" spans="1:5" ht="12.75">
      <c r="A17" s="39" t="s">
        <v>73</v>
      </c>
      <c r="B17" s="39" t="s">
        <v>130</v>
      </c>
      <c r="C17" s="39" t="s">
        <v>131</v>
      </c>
      <c r="D17" s="41">
        <v>7545245</v>
      </c>
      <c r="E17" s="41">
        <v>7545243.8</v>
      </c>
    </row>
    <row r="18" spans="1:5" ht="12.75">
      <c r="A18" s="39" t="s">
        <v>73</v>
      </c>
      <c r="B18" s="39" t="s">
        <v>134</v>
      </c>
      <c r="C18" s="39" t="s">
        <v>135</v>
      </c>
      <c r="D18" s="41">
        <v>147201396</v>
      </c>
      <c r="E18" s="41">
        <v>147201395.84</v>
      </c>
    </row>
    <row r="19" spans="1:5" ht="12.75">
      <c r="A19" s="39" t="s">
        <v>73</v>
      </c>
      <c r="B19" s="39" t="s">
        <v>138</v>
      </c>
      <c r="C19" s="39" t="s">
        <v>139</v>
      </c>
      <c r="D19" s="41">
        <v>464126</v>
      </c>
      <c r="E19" s="41">
        <v>464124.77</v>
      </c>
    </row>
    <row r="20" spans="1:5" ht="12.75">
      <c r="A20" s="39" t="s">
        <v>73</v>
      </c>
      <c r="B20" s="42" t="s">
        <v>140</v>
      </c>
      <c r="C20" s="42" t="s">
        <v>141</v>
      </c>
      <c r="D20" s="43">
        <v>0</v>
      </c>
      <c r="E20" s="41">
        <v>0</v>
      </c>
    </row>
    <row r="21" spans="1:5" ht="12.75">
      <c r="A21" s="39" t="s">
        <v>73</v>
      </c>
      <c r="B21" s="39" t="s">
        <v>144</v>
      </c>
      <c r="C21" s="39" t="s">
        <v>145</v>
      </c>
      <c r="D21" s="41">
        <v>385103989</v>
      </c>
      <c r="E21" s="41">
        <v>385103988.37</v>
      </c>
    </row>
    <row r="22" spans="1:5" ht="12.75">
      <c r="A22" s="39" t="s">
        <v>73</v>
      </c>
      <c r="B22" s="39" t="s">
        <v>146</v>
      </c>
      <c r="C22" s="39" t="s">
        <v>147</v>
      </c>
      <c r="D22" s="41">
        <v>47410753</v>
      </c>
      <c r="E22" s="41">
        <v>47410753.19</v>
      </c>
    </row>
    <row r="23" spans="1:5" ht="12.75">
      <c r="A23" s="39" t="s">
        <v>73</v>
      </c>
      <c r="B23" s="39" t="s">
        <v>96</v>
      </c>
      <c r="C23" s="39" t="s">
        <v>97</v>
      </c>
      <c r="D23" s="41">
        <v>731283</v>
      </c>
      <c r="E23" s="41">
        <v>731282.43</v>
      </c>
    </row>
    <row r="24" spans="1:5" ht="12.75">
      <c r="A24" s="39"/>
      <c r="B24" s="39"/>
      <c r="C24" s="39"/>
      <c r="D24" s="41">
        <f>SUM(D3:D23)</f>
        <v>9557490424</v>
      </c>
      <c r="E24" s="41">
        <f>SUM(E3:E23)</f>
        <v>9557490422.130001</v>
      </c>
    </row>
    <row r="25" spans="4:5" ht="12.75">
      <c r="D25" s="40"/>
      <c r="E25" s="40">
        <v>9557490422.13</v>
      </c>
    </row>
    <row r="26" spans="4:5" ht="12.75">
      <c r="D26" s="40"/>
      <c r="E26" s="40">
        <f>E25-E24</f>
        <v>0</v>
      </c>
    </row>
    <row r="27" spans="4:5" ht="12.75">
      <c r="D27" s="40"/>
      <c r="E27" s="40"/>
    </row>
    <row r="28" spans="4:5" ht="12.75">
      <c r="D28" s="40"/>
      <c r="E28" s="40"/>
    </row>
    <row r="29" spans="4:5" ht="12.75">
      <c r="D29" s="40"/>
      <c r="E29" s="40"/>
    </row>
    <row r="30" spans="4:5" ht="12.75">
      <c r="D30" s="40"/>
      <c r="E30" s="40"/>
    </row>
    <row r="31" spans="4:5" ht="12.75">
      <c r="D31" s="40"/>
      <c r="E31" s="40"/>
    </row>
    <row r="32" spans="4:5" ht="12.75">
      <c r="D32" s="40"/>
      <c r="E32" s="40"/>
    </row>
    <row r="33" spans="4:5" ht="12.75">
      <c r="D33" s="40"/>
      <c r="E33" s="40"/>
    </row>
    <row r="34" spans="4:5" ht="12.75">
      <c r="D34" s="40"/>
      <c r="E34" s="40"/>
    </row>
    <row r="37" spans="4:5" ht="12.75">
      <c r="D37" s="40"/>
      <c r="E37" s="40"/>
    </row>
    <row r="38" spans="4:5" ht="12.75">
      <c r="D38" s="40"/>
      <c r="E38" s="40"/>
    </row>
    <row r="39" spans="4:5" ht="12.75">
      <c r="D39" s="40"/>
      <c r="E39" s="40"/>
    </row>
    <row r="40" spans="4:5" ht="12.75">
      <c r="D40" s="40"/>
      <c r="E40" s="40"/>
    </row>
    <row r="41" spans="4:5" ht="12.75">
      <c r="D41" s="40"/>
      <c r="E41" s="4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2022-01-25T20:58:08Z</cp:lastPrinted>
  <dcterms:created xsi:type="dcterms:W3CDTF">2005-03-08T15:29:36Z</dcterms:created>
  <dcterms:modified xsi:type="dcterms:W3CDTF">2022-01-28T20:19:01Z</dcterms:modified>
  <cp:category/>
  <cp:version/>
  <cp:contentType/>
  <cp:contentStatus/>
</cp:coreProperties>
</file>