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350" windowWidth="7740" windowHeight="3885" activeTab="0"/>
  </bookViews>
  <sheets>
    <sheet name="Anexo IV - Op de Crédito (Novo)" sheetId="1" r:id="rId1"/>
  </sheets>
  <externalReferences>
    <externalReference r:id="rId4"/>
  </externalReferences>
  <definedNames>
    <definedName name="_xlnm.Print_Area" localSheetId="0">'Anexo IV - Op de Crédito (Novo)'!$A$1:$C$69</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#REF!,#REF!</definedName>
    <definedName name="Planilha_1CabGráfico">#REF!</definedName>
    <definedName name="Planilha_1TítCols">#REF!,#REF!</definedName>
    <definedName name="Planilha_1TítLins">#REF!</definedName>
    <definedName name="Planilha_2ÁreaTotal">#REF!,#REF!</definedName>
    <definedName name="Planilha_2CabGráfico">#REF!</definedName>
    <definedName name="Planilha_2TítCols">#REF!,#REF!</definedName>
    <definedName name="Planilha_2TítLins">#REF!</definedName>
    <definedName name="Planilha_3ÁreaTotal">#REF!,#REF!</definedName>
    <definedName name="Planilha_3CabGráfico">#REF!</definedName>
    <definedName name="Planilha_3TítCols">#REF!,#REF!</definedName>
    <definedName name="Planilha_3TítLins">#REF!</definedName>
    <definedName name="Planilha_4ÁreaTotal">#REF!,#REF!</definedName>
    <definedName name="Planilha_4TítCols">#REF!,#REF!</definedName>
  </definedNames>
  <calcPr fullCalcOnLoad="1"/>
</workbook>
</file>

<file path=xl/sharedStrings.xml><?xml version="1.0" encoding="utf-8"?>
<sst xmlns="http://schemas.openxmlformats.org/spreadsheetml/2006/main" count="77" uniqueCount="58">
  <si>
    <t>GOVERNO DO ESTADO DO RIO DE JANEIRO</t>
  </si>
  <si>
    <t>ORÇAMENTOS FISCAL E DA SEGURIDADE SOCIAL</t>
  </si>
  <si>
    <t>RELATÓRIO DE GESTÃO FISCAL</t>
  </si>
  <si>
    <t>DEMONSTRATIVO DAS OPERAÇÕES DE CRÉDITO</t>
  </si>
  <si>
    <t>VALOR</t>
  </si>
  <si>
    <t>(a)</t>
  </si>
  <si>
    <t>OPERAÇÕES DE CRÉDITO</t>
  </si>
  <si>
    <t>No</t>
  </si>
  <si>
    <t xml:space="preserve">Até o </t>
  </si>
  <si>
    <t>Quadrimestre</t>
  </si>
  <si>
    <t xml:space="preserve">Quadrimestre </t>
  </si>
  <si>
    <t>de Referência</t>
  </si>
  <si>
    <t xml:space="preserve">    Mobiliária</t>
  </si>
  <si>
    <t xml:space="preserve">        Interna</t>
  </si>
  <si>
    <t xml:space="preserve">        Externa</t>
  </si>
  <si>
    <t xml:space="preserve">    Contratual</t>
  </si>
  <si>
    <t xml:space="preserve">    Parcelamentos de Dívidas</t>
  </si>
  <si>
    <t>APURAÇÃO DO CUMPRIMENTO DOS LIMITES</t>
  </si>
  <si>
    <t>% SOBRE</t>
  </si>
  <si>
    <t>A RCL</t>
  </si>
  <si>
    <t xml:space="preserve">OPERAÇÕES DE CRÉDITO POR ANTECIPAÇÃO DA RECEITA ORÇAMENTÁRIA </t>
  </si>
  <si>
    <t>LIMITE DEFINIDO POR RESOLUÇÃO DO SENADO FEDERAL PARA AS OPERAÇÕES DE CRÉDITO POR ANTECIPAÇÃO DA RECEITA ORÇAMENTÁRIA</t>
  </si>
  <si>
    <t>RGF – ANEXO 4 (LRF, art. 55, inciso I, alínea "d" e inciso III alínea "c")</t>
  </si>
  <si>
    <t>LIMITE DE ALERTA (inciso III do §1º do art. 59 da LRF) - 14,40%</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</si>
  <si>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</si>
  <si>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</si>
  <si>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</si>
  <si>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</si>
  <si>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Antecipações de Receitas pela Venda a Termo de Bens e Serviços </t>
  </si>
  <si>
    <t>OUTRAS OPERAÇÕES QUE INTEGRAM A DÍVIDA CONSOLIDADA</t>
  </si>
  <si>
    <t>VALOR REALIZADO</t>
  </si>
  <si>
    <t xml:space="preserve">         Tributos</t>
  </si>
  <si>
    <t xml:space="preserve">         Contribuições Previdenciárias</t>
  </si>
  <si>
    <t xml:space="preserve">         FGTS</t>
  </si>
  <si>
    <t xml:space="preserve">    Operações de reestruturação e recomposição do principal de dívidas</t>
  </si>
  <si>
    <t>-</t>
  </si>
  <si>
    <t>TOTAL (III)</t>
  </si>
  <si>
    <t>RECEITA CORRENTE LÍQUIDA – RCL (IV)</t>
  </si>
  <si>
    <t>OPERAÇÕES VEDADAS (V)</t>
  </si>
  <si>
    <t>TOTAL CONSIDERADO PARA FINS DA APURAÇÃO DO CUMPRIMENTO DO LIMITE (VI) = (IIIa + V - Ia - IIa)</t>
  </si>
  <si>
    <t>Obs.: 1 - Excluídas a Imprensa Oficial, a CEDAE e a AGERIO por não se enquadrarem no conceito de Empresa Dependente.</t>
  </si>
  <si>
    <t>FONTE: Siafe-Rio - Secretaria de Estado de Fazenda.</t>
  </si>
  <si>
    <t xml:space="preserve">           Operações de crédito não sujeitas ao limite para fins de contratação* (II)</t>
  </si>
  <si>
    <t xml:space="preserve">           Operações de crédito não sujeitas ao limite para fins de contratação* (I)</t>
  </si>
  <si>
    <r>
      <rPr>
        <vertAlign val="superscript"/>
        <sz val="11"/>
        <rFont val="Times New Roman"/>
        <family val="1"/>
      </rPr>
      <t xml:space="preserve">*   </t>
    </r>
    <r>
      <rPr>
        <sz val="11"/>
        <rFont val="Times New Roman"/>
        <family val="1"/>
      </rPr>
      <t>Conforme Manual para Instrução de Pleitos (MIP), disponível em conteudo.tesouro.gov.br/manuais/mip, essas operações podem ser contratadas mesmo que não haja margem disponível nos limites. No entanto, uma vez contratadas, os fluxos de tais operações terão seus efeitos contabilizados para fins da contratação de outras operações de crédito.</t>
    </r>
  </si>
  <si>
    <t xml:space="preserve">          2 - Imprensa Oficial, CEDAE e AGERIO não constam nos Orçamentos Fiscal e da Seguridade Social no exercício de 2019.</t>
  </si>
  <si>
    <t xml:space="preserve">     </t>
  </si>
  <si>
    <t xml:space="preserve">                                                                                                                                                                                                      </t>
  </si>
  <si>
    <t xml:space="preserve">  </t>
  </si>
  <si>
    <t>Governador</t>
  </si>
  <si>
    <t xml:space="preserve">             Luiz Claudio Rodrigues de Carvalho                                            Bernardo Santos Cunha Barbosa                                                 </t>
  </si>
  <si>
    <t xml:space="preserve">                Secretário de Estado de Fazenda                                                   Controlador-Geral do Estado                     </t>
  </si>
  <si>
    <t xml:space="preserve">          4 - Este Demonstrativo não considera a casa dos centavos.</t>
  </si>
  <si>
    <t xml:space="preserve">          3 - Limite de acordo com o artigo 7°, inciso I, da resolução 43/01 do Senado Federal.</t>
  </si>
  <si>
    <t>LIMITE GERAL DEFINIDO POR RESOLUÇÃO DO SENADO FEDERAL PARA AS OPERAÇÕES DE CRÉDITO INTERNAS E EXTERNAS - 16,00%</t>
  </si>
  <si>
    <t>JANEIRO A AGOSTO DE 2019</t>
  </si>
  <si>
    <t>Emissão: 19/09/2019</t>
  </si>
  <si>
    <t>Wilson José Witzel</t>
  </si>
</sst>
</file>

<file path=xl/styles.xml><?xml version="1.0" encoding="utf-8"?>
<styleSheet xmlns="http://schemas.openxmlformats.org/spreadsheetml/2006/main">
  <numFmts count="3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_);_(* \(#,##0.0\);_(* &quot;-&quot;??_);_(@_)"/>
    <numFmt numFmtId="179" formatCode="_(* #,##0_);_(* \(#,##0\);_(* &quot;-&quot;??_);_(@_)"/>
    <numFmt numFmtId="180" formatCode="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416]dddd\,\ d&quot; de &quot;mmmm&quot; de &quot;yyyy"/>
    <numFmt numFmtId="189" formatCode="_(* #,##0.000_);_(* \(#,##0.000\);_(* &quot;-&quot;??_);_(@_)"/>
  </numFmts>
  <fonts count="48">
    <font>
      <sz val="10"/>
      <name val="Arial"/>
      <family val="0"/>
    </font>
    <font>
      <b/>
      <sz val="12"/>
      <name val="Times New Roman"/>
      <family val="1"/>
    </font>
    <font>
      <sz val="12"/>
      <name val="Times New Roman"/>
      <family val="1"/>
    </font>
    <font>
      <b/>
      <u val="single"/>
      <sz val="12"/>
      <name val="Times New Roman"/>
      <family val="1"/>
    </font>
    <font>
      <sz val="12"/>
      <color indexed="10"/>
      <name val="Times New Roman"/>
      <family val="1"/>
    </font>
    <font>
      <sz val="13"/>
      <name val="Times New Roman"/>
      <family val="1"/>
    </font>
    <font>
      <b/>
      <sz val="13"/>
      <name val="Times New Roman"/>
      <family val="1"/>
    </font>
    <font>
      <sz val="11"/>
      <name val="Times New Roman"/>
      <family val="1"/>
    </font>
    <font>
      <vertAlign val="superscript"/>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10"/>
      <name val="Times New Roman"/>
      <family val="1"/>
    </font>
    <font>
      <b/>
      <sz val="14"/>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Times New Roman"/>
      <family val="1"/>
    </font>
    <font>
      <b/>
      <sz val="12"/>
      <color rgb="FFFF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169" fontId="0" fillId="0" borderId="0" applyFont="0" applyFill="0" applyBorder="0" applyAlignment="0" applyProtection="0"/>
    <xf numFmtId="17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171" fontId="0" fillId="0" borderId="0" applyFont="0" applyFill="0" applyBorder="0" applyAlignment="0" applyProtection="0"/>
  </cellStyleXfs>
  <cellXfs count="87">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xf>
    <xf numFmtId="0" fontId="2" fillId="0" borderId="0" xfId="0" applyFont="1" applyFill="1" applyAlignment="1">
      <alignment horizontal="left"/>
    </xf>
    <xf numFmtId="0" fontId="2" fillId="0" borderId="0" xfId="0" applyFont="1" applyFill="1" applyAlignment="1">
      <alignment horizontal="right"/>
    </xf>
    <xf numFmtId="167" fontId="2" fillId="0" borderId="0" xfId="0" applyNumberFormat="1" applyFont="1" applyFill="1" applyAlignment="1">
      <alignment horizontal="right"/>
    </xf>
    <xf numFmtId="0" fontId="2" fillId="0" borderId="0" xfId="0" applyFont="1" applyFill="1" applyBorder="1" applyAlignment="1">
      <alignment horizontal="left" wrapText="1"/>
    </xf>
    <xf numFmtId="179" fontId="2" fillId="0" borderId="10" xfId="62" applyNumberFormat="1" applyFont="1" applyFill="1" applyBorder="1" applyAlignment="1">
      <alignment horizontal="left" vertical="top" wrapText="1"/>
    </xf>
    <xf numFmtId="179" fontId="2" fillId="0" borderId="0" xfId="0" applyNumberFormat="1" applyFont="1" applyFill="1" applyAlignment="1">
      <alignment/>
    </xf>
    <xf numFmtId="0" fontId="2" fillId="0" borderId="0" xfId="0" applyFont="1" applyFill="1" applyBorder="1" applyAlignment="1">
      <alignment/>
    </xf>
    <xf numFmtId="179" fontId="2" fillId="0" borderId="10" xfId="53" applyNumberFormat="1" applyFont="1" applyFill="1" applyBorder="1" applyAlignment="1">
      <alignment horizontal="left" vertical="top" wrapText="1"/>
    </xf>
    <xf numFmtId="179" fontId="2" fillId="0" borderId="0" xfId="53" applyNumberFormat="1" applyFont="1" applyFill="1" applyBorder="1" applyAlignment="1">
      <alignment horizontal="left" vertical="top" wrapText="1"/>
    </xf>
    <xf numFmtId="179" fontId="2" fillId="0" borderId="11" xfId="62" applyNumberFormat="1" applyFont="1" applyFill="1" applyBorder="1" applyAlignment="1">
      <alignment horizontal="left" vertical="top" wrapText="1"/>
    </xf>
    <xf numFmtId="179" fontId="2" fillId="0" borderId="0" xfId="62" applyNumberFormat="1" applyFont="1" applyFill="1" applyBorder="1" applyAlignment="1">
      <alignment horizontal="left" vertical="top" wrapText="1"/>
    </xf>
    <xf numFmtId="10" fontId="2" fillId="0" borderId="0" xfId="50" applyNumberFormat="1" applyFont="1" applyFill="1" applyAlignment="1">
      <alignment/>
    </xf>
    <xf numFmtId="9" fontId="2" fillId="0" borderId="0" xfId="50" applyNumberFormat="1" applyFont="1" applyFill="1" applyAlignment="1">
      <alignment/>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33" borderId="12" xfId="0" applyFont="1" applyFill="1" applyBorder="1" applyAlignment="1">
      <alignment horizontal="left" vertical="center" wrapText="1"/>
    </xf>
    <xf numFmtId="179" fontId="2" fillId="33" borderId="12" xfId="62" applyNumberFormat="1" applyFont="1" applyFill="1" applyBorder="1" applyAlignment="1">
      <alignment horizontal="center" vertical="center" wrapText="1"/>
    </xf>
    <xf numFmtId="179" fontId="2" fillId="33" borderId="0" xfId="62" applyNumberFormat="1" applyFont="1" applyFill="1" applyBorder="1" applyAlignment="1">
      <alignment horizontal="center" vertical="center" wrapText="1"/>
    </xf>
    <xf numFmtId="0" fontId="2" fillId="33" borderId="13" xfId="0" applyFont="1" applyFill="1" applyBorder="1" applyAlignment="1">
      <alignment horizontal="left" vertical="center" wrapText="1"/>
    </xf>
    <xf numFmtId="179" fontId="2" fillId="33" borderId="13" xfId="62" applyNumberFormat="1" applyFont="1" applyFill="1" applyBorder="1" applyAlignment="1">
      <alignment horizontal="center" vertical="center" wrapText="1"/>
    </xf>
    <xf numFmtId="49" fontId="45" fillId="0" borderId="0" xfId="0" applyNumberFormat="1" applyFont="1" applyFill="1" applyAlignment="1">
      <alignment/>
    </xf>
    <xf numFmtId="171" fontId="2" fillId="33" borderId="13" xfId="62" applyFont="1" applyFill="1" applyBorder="1" applyAlignment="1">
      <alignment horizontal="center" vertical="center" wrapText="1"/>
    </xf>
    <xf numFmtId="171" fontId="2" fillId="33" borderId="0" xfId="62" applyFont="1" applyFill="1" applyBorder="1" applyAlignment="1">
      <alignment horizontal="center" vertical="center" wrapText="1"/>
    </xf>
    <xf numFmtId="0" fontId="2" fillId="33" borderId="14" xfId="0" applyFont="1" applyFill="1" applyBorder="1" applyAlignment="1">
      <alignment horizontal="left" vertical="center" wrapText="1"/>
    </xf>
    <xf numFmtId="171" fontId="2" fillId="33" borderId="15" xfId="62" applyFont="1" applyFill="1" applyBorder="1" applyAlignment="1">
      <alignment horizontal="center" vertical="center" wrapText="1"/>
    </xf>
    <xf numFmtId="171" fontId="2" fillId="33" borderId="16" xfId="62" applyFont="1" applyFill="1" applyBorder="1" applyAlignment="1">
      <alignment horizontal="center" vertical="center" wrapText="1"/>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1" fillId="34" borderId="17"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6" xfId="0" applyFont="1" applyFill="1" applyBorder="1" applyAlignment="1">
      <alignment vertical="center" wrapText="1"/>
    </xf>
    <xf numFmtId="0" fontId="1" fillId="34" borderId="16"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7" fillId="0" borderId="0" xfId="48" applyFont="1" applyFill="1" applyAlignment="1">
      <alignment/>
      <protection/>
    </xf>
    <xf numFmtId="0" fontId="7" fillId="0" borderId="0" xfId="48" applyNumberFormat="1" applyFont="1" applyFill="1" applyBorder="1" applyAlignment="1">
      <alignment/>
      <protection/>
    </xf>
    <xf numFmtId="179" fontId="7" fillId="0" borderId="0" xfId="48" applyNumberFormat="1" applyFont="1" applyFill="1" applyBorder="1" applyAlignment="1">
      <alignment/>
      <protection/>
    </xf>
    <xf numFmtId="0" fontId="7" fillId="0" borderId="0" xfId="0" applyFont="1" applyFill="1" applyAlignment="1">
      <alignment/>
    </xf>
    <xf numFmtId="0" fontId="7" fillId="0" borderId="0" xfId="48" applyFont="1" applyFill="1" applyAlignment="1">
      <alignment wrapText="1"/>
      <protection/>
    </xf>
    <xf numFmtId="0" fontId="7" fillId="0" borderId="0" xfId="48" applyFont="1" applyFill="1" applyAlignment="1">
      <alignment horizontal="justify" wrapText="1"/>
      <protection/>
    </xf>
    <xf numFmtId="0" fontId="7" fillId="0" borderId="0" xfId="0" applyFont="1" applyBorder="1" applyAlignment="1">
      <alignment/>
    </xf>
    <xf numFmtId="0" fontId="7" fillId="0" borderId="0" xfId="0" applyFont="1"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Fill="1" applyAlignment="1">
      <alignment wrapText="1"/>
    </xf>
    <xf numFmtId="0" fontId="1" fillId="34" borderId="18" xfId="0" applyFont="1" applyFill="1" applyBorder="1" applyAlignment="1">
      <alignment horizontal="left" wrapText="1"/>
    </xf>
    <xf numFmtId="179" fontId="1" fillId="34" borderId="19" xfId="62" applyNumberFormat="1" applyFont="1" applyFill="1" applyBorder="1" applyAlignment="1">
      <alignment horizontal="left" vertical="top" wrapText="1"/>
    </xf>
    <xf numFmtId="179" fontId="1" fillId="34" borderId="18" xfId="62" applyNumberFormat="1" applyFont="1" applyFill="1" applyBorder="1" applyAlignment="1">
      <alignment horizontal="left" vertical="top" wrapText="1"/>
    </xf>
    <xf numFmtId="0" fontId="1" fillId="0" borderId="18" xfId="0" applyFont="1" applyFill="1" applyBorder="1" applyAlignment="1">
      <alignment horizontal="left" vertical="center" wrapText="1"/>
    </xf>
    <xf numFmtId="179" fontId="1" fillId="0" borderId="20" xfId="62" applyNumberFormat="1" applyFont="1" applyFill="1" applyBorder="1" applyAlignment="1">
      <alignment horizontal="right" vertical="center" wrapText="1"/>
    </xf>
    <xf numFmtId="179" fontId="1" fillId="0" borderId="20" xfId="62" applyNumberFormat="1" applyFont="1" applyFill="1" applyBorder="1" applyAlignment="1">
      <alignment horizontal="center" vertical="center" wrapText="1"/>
    </xf>
    <xf numFmtId="2" fontId="1" fillId="0" borderId="20"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Fill="1" applyBorder="1" applyAlignment="1">
      <alignment horizontal="left" wrapText="1"/>
    </xf>
    <xf numFmtId="179" fontId="1" fillId="0" borderId="10" xfId="62" applyNumberFormat="1" applyFont="1" applyFill="1" applyBorder="1" applyAlignment="1">
      <alignment horizontal="left" vertical="top" wrapText="1"/>
    </xf>
    <xf numFmtId="0" fontId="2" fillId="33" borderId="0" xfId="0" applyFont="1" applyFill="1" applyAlignment="1">
      <alignment horizontal="right"/>
    </xf>
    <xf numFmtId="2" fontId="1" fillId="0" borderId="20" xfId="50" applyNumberFormat="1" applyFont="1" applyFill="1" applyBorder="1" applyAlignment="1">
      <alignment horizontal="center" vertical="center" wrapText="1"/>
    </xf>
    <xf numFmtId="0" fontId="7" fillId="0" borderId="0" xfId="48" applyFont="1" applyFill="1" applyAlignment="1">
      <alignment horizontal="justify" vertical="center" wrapText="1"/>
      <protection/>
    </xf>
    <xf numFmtId="0" fontId="1" fillId="34" borderId="17"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2" fillId="0" borderId="0" xfId="0" applyFont="1" applyFill="1" applyAlignment="1">
      <alignment horizontal="center" vertical="center"/>
    </xf>
    <xf numFmtId="0" fontId="1" fillId="34" borderId="20" xfId="0" applyFont="1" applyFill="1" applyBorder="1" applyAlignment="1">
      <alignment horizontal="center" wrapText="1"/>
    </xf>
    <xf numFmtId="0" fontId="1" fillId="34" borderId="18" xfId="0" applyFont="1" applyFill="1" applyBorder="1" applyAlignment="1">
      <alignment horizontal="center" wrapText="1"/>
    </xf>
    <xf numFmtId="0" fontId="3" fillId="34" borderId="2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2" fillId="0" borderId="0" xfId="0" applyFont="1" applyAlignment="1">
      <alignment horizontal="left"/>
    </xf>
    <xf numFmtId="0" fontId="7" fillId="0" borderId="0" xfId="48" applyFont="1" applyFill="1" applyAlignment="1">
      <alignment horizontal="left" wrapText="1"/>
      <protection/>
    </xf>
    <xf numFmtId="0" fontId="2" fillId="33" borderId="0" xfId="0" applyFont="1" applyFill="1" applyAlignment="1">
      <alignment horizontal="center"/>
    </xf>
    <xf numFmtId="0" fontId="2" fillId="0" borderId="0" xfId="0" applyFont="1" applyFill="1" applyAlignment="1">
      <alignment horizontal="center"/>
    </xf>
    <xf numFmtId="0" fontId="46" fillId="0" borderId="0" xfId="0" applyFont="1" applyFill="1" applyAlignment="1">
      <alignment horizontal="center"/>
    </xf>
    <xf numFmtId="0" fontId="1" fillId="34" borderId="18"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Fill="1" applyBorder="1" applyAlignment="1">
      <alignment horizontal="left" vertical="top" wrapText="1"/>
    </xf>
    <xf numFmtId="0" fontId="47" fillId="0" borderId="0" xfId="0" applyFont="1" applyFill="1" applyAlignment="1">
      <alignment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0]" xfId="52"/>
    <cellStyle name="Separador de milhares 2"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4619625</xdr:colOff>
      <xdr:row>0</xdr:row>
      <xdr:rowOff>104775</xdr:rowOff>
    </xdr:from>
    <xdr:to>
      <xdr:col>0</xdr:col>
      <xdr:colOff>5229225</xdr:colOff>
      <xdr:row>3</xdr:row>
      <xdr:rowOff>152400</xdr:rowOff>
    </xdr:to>
    <xdr:pic>
      <xdr:nvPicPr>
        <xdr:cNvPr id="1" name="Picture 4"/>
        <xdr:cNvPicPr preferRelativeResize="1">
          <a:picLocks noChangeAspect="1"/>
        </xdr:cNvPicPr>
      </xdr:nvPicPr>
      <xdr:blipFill>
        <a:blip r:embed="rId1"/>
        <a:stretch>
          <a:fillRect/>
        </a:stretch>
      </xdr:blipFill>
      <xdr:spPr>
        <a:xfrm>
          <a:off x="4619625" y="104775"/>
          <a:ext cx="6096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NATO%20-%20LRF\LRF%20-%20MEM&#211;RIAS%20DE%20C&#193;LCULO\LRF%20-%20MEM&#211;RIA%20DE%20C&#193;LCULO%20-%20Anexos%202009\Modelo%20dos%20Anexos%20RGF%20para%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I - Pessoal"/>
      <sheetName val="Anexo II - Dívida (E, DF e M)"/>
      <sheetName val="Anexo III - Garantias"/>
      <sheetName val="Anexo IV - Op de Crédito"/>
      <sheetName val="Anexo V - Disponibilidade"/>
      <sheetName val="Anexo VI - RP"/>
      <sheetName val="Anexo VII - Simplificado"/>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5"/>
  <sheetViews>
    <sheetView showGridLines="0" tabSelected="1" zoomScale="80" zoomScaleNormal="80" zoomScalePageLayoutView="0" workbookViewId="0" topLeftCell="A16">
      <selection activeCell="C54" sqref="C54"/>
    </sheetView>
  </sheetViews>
  <sheetFormatPr defaultColWidth="9.140625" defaultRowHeight="12.75"/>
  <cols>
    <col min="1" max="1" width="114.8515625" style="2" customWidth="1"/>
    <col min="2" max="2" width="17.28125" style="2" customWidth="1"/>
    <col min="3" max="3" width="20.140625" style="2" customWidth="1"/>
    <col min="4" max="4" width="15.140625" style="2" customWidth="1"/>
    <col min="5" max="16384" width="9.140625" style="2" customWidth="1"/>
  </cols>
  <sheetData>
    <row r="1" ht="15.75">
      <c r="A1" s="1"/>
    </row>
    <row r="2" ht="15.75">
      <c r="A2" s="1"/>
    </row>
    <row r="3" ht="15.75">
      <c r="A3" s="1"/>
    </row>
    <row r="4" ht="15.75">
      <c r="A4" s="1"/>
    </row>
    <row r="5" spans="1:3" ht="16.5">
      <c r="A5" s="83" t="s">
        <v>0</v>
      </c>
      <c r="B5" s="83"/>
      <c r="C5" s="83"/>
    </row>
    <row r="6" spans="1:3" ht="16.5">
      <c r="A6" s="83" t="s">
        <v>2</v>
      </c>
      <c r="B6" s="83"/>
      <c r="C6" s="83"/>
    </row>
    <row r="7" spans="1:3" ht="16.5">
      <c r="A7" s="84" t="s">
        <v>3</v>
      </c>
      <c r="B7" s="84"/>
      <c r="C7" s="84"/>
    </row>
    <row r="8" spans="1:3" ht="16.5">
      <c r="A8" s="83" t="s">
        <v>1</v>
      </c>
      <c r="B8" s="83"/>
      <c r="C8" s="83"/>
    </row>
    <row r="9" spans="1:3" ht="16.5">
      <c r="A9" s="83" t="s">
        <v>55</v>
      </c>
      <c r="B9" s="83"/>
      <c r="C9" s="83"/>
    </row>
    <row r="10" spans="1:3" ht="15.75">
      <c r="A10" s="3"/>
      <c r="B10" s="3"/>
      <c r="C10" s="3"/>
    </row>
    <row r="11" spans="1:4" ht="15.75">
      <c r="A11" s="4"/>
      <c r="B11" s="4"/>
      <c r="C11" s="63" t="s">
        <v>56</v>
      </c>
      <c r="D11" s="5"/>
    </row>
    <row r="12" spans="1:3" ht="15.75">
      <c r="A12" s="6" t="s">
        <v>22</v>
      </c>
      <c r="B12" s="7"/>
      <c r="C12" s="8">
        <v>1</v>
      </c>
    </row>
    <row r="13" spans="1:3" ht="15.75">
      <c r="A13" s="71" t="s">
        <v>6</v>
      </c>
      <c r="B13" s="69" t="s">
        <v>30</v>
      </c>
      <c r="C13" s="70"/>
    </row>
    <row r="14" spans="1:3" ht="15.75">
      <c r="A14" s="72"/>
      <c r="B14" s="35" t="s">
        <v>7</v>
      </c>
      <c r="C14" s="35" t="s">
        <v>8</v>
      </c>
    </row>
    <row r="15" spans="1:3" ht="15.75">
      <c r="A15" s="72"/>
      <c r="B15" s="36" t="s">
        <v>9</v>
      </c>
      <c r="C15" s="36" t="s">
        <v>10</v>
      </c>
    </row>
    <row r="16" spans="1:3" ht="15.75">
      <c r="A16" s="72"/>
      <c r="B16" s="36" t="s">
        <v>11</v>
      </c>
      <c r="C16" s="36" t="s">
        <v>11</v>
      </c>
    </row>
    <row r="17" spans="1:3" ht="15.75">
      <c r="A17" s="73"/>
      <c r="B17" s="37"/>
      <c r="C17" s="38" t="s">
        <v>5</v>
      </c>
    </row>
    <row r="18" spans="1:4" ht="15.75">
      <c r="A18" s="61" t="s">
        <v>12</v>
      </c>
      <c r="B18" s="62">
        <f>B19+B20</f>
        <v>0</v>
      </c>
      <c r="C18" s="62">
        <f>C19+C20</f>
        <v>0</v>
      </c>
      <c r="D18" s="11"/>
    </row>
    <row r="19" spans="1:3" ht="15.75">
      <c r="A19" s="9" t="s">
        <v>13</v>
      </c>
      <c r="B19" s="10">
        <f>C19</f>
        <v>0</v>
      </c>
      <c r="C19" s="10">
        <v>0</v>
      </c>
    </row>
    <row r="20" spans="1:3" ht="15.75">
      <c r="A20" s="9" t="s">
        <v>14</v>
      </c>
      <c r="B20" s="10">
        <f>C20</f>
        <v>0</v>
      </c>
      <c r="C20" s="10">
        <v>0</v>
      </c>
    </row>
    <row r="21" spans="1:3" ht="15.75">
      <c r="A21" s="61" t="s">
        <v>15</v>
      </c>
      <c r="B21" s="62">
        <f>B22+B28</f>
        <v>27637115</v>
      </c>
      <c r="C21" s="62">
        <f>C22+C28</f>
        <v>27726423</v>
      </c>
    </row>
    <row r="22" spans="1:4" ht="15.75">
      <c r="A22" s="9" t="s">
        <v>13</v>
      </c>
      <c r="B22" s="10">
        <f>SUM(B23:B27)</f>
        <v>0</v>
      </c>
      <c r="C22" s="10">
        <f>SUM(C23:C27)</f>
        <v>0</v>
      </c>
      <c r="D22" s="12"/>
    </row>
    <row r="23" spans="1:4" ht="15.75">
      <c r="A23" s="9" t="s">
        <v>24</v>
      </c>
      <c r="B23" s="10">
        <f>C23-0</f>
        <v>0</v>
      </c>
      <c r="C23" s="13">
        <v>0</v>
      </c>
      <c r="D23" s="14"/>
    </row>
    <row r="24" spans="1:4" ht="15.75">
      <c r="A24" s="9" t="s">
        <v>25</v>
      </c>
      <c r="B24" s="10">
        <v>0</v>
      </c>
      <c r="C24" s="10">
        <v>0</v>
      </c>
      <c r="D24" s="12"/>
    </row>
    <row r="25" spans="1:4" ht="15.75">
      <c r="A25" s="9" t="s">
        <v>26</v>
      </c>
      <c r="B25" s="10">
        <v>0</v>
      </c>
      <c r="C25" s="10">
        <v>0</v>
      </c>
      <c r="D25" s="12"/>
    </row>
    <row r="26" spans="1:4" ht="15.75">
      <c r="A26" s="9" t="s">
        <v>27</v>
      </c>
      <c r="B26" s="10">
        <v>0</v>
      </c>
      <c r="C26" s="10">
        <v>0</v>
      </c>
      <c r="D26" s="12"/>
    </row>
    <row r="27" spans="1:4" ht="15.75">
      <c r="A27" s="9" t="s">
        <v>43</v>
      </c>
      <c r="B27" s="10">
        <v>0</v>
      </c>
      <c r="C27" s="10">
        <v>0</v>
      </c>
      <c r="D27" s="12"/>
    </row>
    <row r="28" spans="1:4" ht="15.75">
      <c r="A28" s="9" t="s">
        <v>14</v>
      </c>
      <c r="B28" s="10">
        <f>SUM(B29:B33)</f>
        <v>27637115</v>
      </c>
      <c r="C28" s="10">
        <f>SUM(C29:C33)</f>
        <v>27726423</v>
      </c>
      <c r="D28" s="12"/>
    </row>
    <row r="29" spans="1:4" ht="15.75">
      <c r="A29" s="9" t="s">
        <v>24</v>
      </c>
      <c r="B29" s="10">
        <f>C29-89308</f>
        <v>27637115</v>
      </c>
      <c r="C29" s="10">
        <v>27726423</v>
      </c>
      <c r="D29" s="14"/>
    </row>
    <row r="30" spans="1:4" ht="15.75">
      <c r="A30" s="9" t="s">
        <v>25</v>
      </c>
      <c r="B30" s="10">
        <v>0</v>
      </c>
      <c r="C30" s="10">
        <v>0</v>
      </c>
      <c r="D30" s="12"/>
    </row>
    <row r="31" spans="1:3" ht="15.75">
      <c r="A31" s="9" t="s">
        <v>28</v>
      </c>
      <c r="B31" s="10">
        <v>0</v>
      </c>
      <c r="C31" s="10">
        <v>0</v>
      </c>
    </row>
    <row r="32" spans="1:3" ht="15.75">
      <c r="A32" s="9" t="s">
        <v>27</v>
      </c>
      <c r="B32" s="15">
        <v>0</v>
      </c>
      <c r="C32" s="16">
        <v>0</v>
      </c>
    </row>
    <row r="33" spans="1:3" ht="15.75">
      <c r="A33" s="9" t="s">
        <v>42</v>
      </c>
      <c r="B33" s="15">
        <v>0</v>
      </c>
      <c r="C33" s="16">
        <v>0</v>
      </c>
    </row>
    <row r="34" spans="1:5" ht="15.75">
      <c r="A34" s="53" t="s">
        <v>36</v>
      </c>
      <c r="B34" s="54">
        <f>B18+B21</f>
        <v>27637115</v>
      </c>
      <c r="C34" s="55">
        <f>C18+C21</f>
        <v>27726423</v>
      </c>
      <c r="D34" s="11"/>
      <c r="E34" s="11"/>
    </row>
    <row r="35" spans="1:5" ht="15.75">
      <c r="A35" s="85"/>
      <c r="B35" s="85"/>
      <c r="C35" s="85"/>
      <c r="D35" s="11"/>
      <c r="E35" s="17"/>
    </row>
    <row r="36" spans="1:4" ht="15.75">
      <c r="A36" s="71" t="s">
        <v>17</v>
      </c>
      <c r="B36" s="66" t="s">
        <v>4</v>
      </c>
      <c r="C36" s="35" t="s">
        <v>18</v>
      </c>
      <c r="D36" s="18"/>
    </row>
    <row r="37" spans="1:3" ht="15.75">
      <c r="A37" s="73"/>
      <c r="B37" s="67"/>
      <c r="C37" s="38" t="s">
        <v>19</v>
      </c>
    </row>
    <row r="38" spans="1:5" ht="15.75">
      <c r="A38" s="56" t="s">
        <v>37</v>
      </c>
      <c r="B38" s="57">
        <v>57188773713</v>
      </c>
      <c r="C38" s="58" t="s">
        <v>35</v>
      </c>
      <c r="E38" s="11"/>
    </row>
    <row r="39" spans="1:3" ht="15.75">
      <c r="A39" s="56" t="s">
        <v>38</v>
      </c>
      <c r="B39" s="58">
        <v>0</v>
      </c>
      <c r="C39" s="58" t="s">
        <v>35</v>
      </c>
    </row>
    <row r="40" spans="1:3" ht="15.75" customHeight="1">
      <c r="A40" s="56" t="s">
        <v>39</v>
      </c>
      <c r="B40" s="58">
        <f>C34+B39-C27-C33</f>
        <v>27726423</v>
      </c>
      <c r="C40" s="64">
        <f>B40/B38*100</f>
        <v>0.04848228279757169</v>
      </c>
    </row>
    <row r="41" spans="1:3" ht="31.5">
      <c r="A41" s="56" t="s">
        <v>54</v>
      </c>
      <c r="B41" s="58">
        <f>B38*C41/100</f>
        <v>9150203794.08</v>
      </c>
      <c r="C41" s="59">
        <v>16</v>
      </c>
    </row>
    <row r="42" spans="1:3" ht="15.75">
      <c r="A42" s="56" t="s">
        <v>23</v>
      </c>
      <c r="B42" s="58">
        <f>B38*C42/100</f>
        <v>8235183414.672001</v>
      </c>
      <c r="C42" s="59">
        <v>14.4</v>
      </c>
    </row>
    <row r="43" spans="1:3" ht="15.75">
      <c r="A43" s="56" t="s">
        <v>20</v>
      </c>
      <c r="B43" s="60" t="s">
        <v>35</v>
      </c>
      <c r="C43" s="60" t="s">
        <v>35</v>
      </c>
    </row>
    <row r="44" spans="1:3" ht="31.5">
      <c r="A44" s="56" t="s">
        <v>21</v>
      </c>
      <c r="B44" s="60" t="s">
        <v>35</v>
      </c>
      <c r="C44" s="60" t="s">
        <v>35</v>
      </c>
    </row>
    <row r="45" spans="1:3" ht="15.75">
      <c r="A45" s="19"/>
      <c r="B45" s="20"/>
      <c r="C45" s="20"/>
    </row>
    <row r="46" spans="1:3" ht="15.75">
      <c r="A46" s="80" t="s">
        <v>29</v>
      </c>
      <c r="B46" s="79" t="s">
        <v>30</v>
      </c>
      <c r="C46" s="79"/>
    </row>
    <row r="47" spans="1:5" ht="15.75" customHeight="1">
      <c r="A47" s="81"/>
      <c r="B47" s="39" t="s">
        <v>7</v>
      </c>
      <c r="C47" s="40" t="s">
        <v>8</v>
      </c>
      <c r="D47" s="86"/>
      <c r="E47" s="86"/>
    </row>
    <row r="48" spans="1:5" ht="15.75" customHeight="1">
      <c r="A48" s="81"/>
      <c r="B48" s="39" t="s">
        <v>9</v>
      </c>
      <c r="C48" s="40" t="s">
        <v>10</v>
      </c>
      <c r="D48" s="86"/>
      <c r="E48" s="86"/>
    </row>
    <row r="49" spans="1:5" ht="15.75" customHeight="1">
      <c r="A49" s="81"/>
      <c r="B49" s="39" t="s">
        <v>11</v>
      </c>
      <c r="C49" s="40" t="s">
        <v>11</v>
      </c>
      <c r="D49" s="86"/>
      <c r="E49" s="86"/>
    </row>
    <row r="50" spans="1:5" ht="15.75" customHeight="1">
      <c r="A50" s="82"/>
      <c r="B50" s="41"/>
      <c r="C50" s="38" t="s">
        <v>5</v>
      </c>
      <c r="D50" s="86"/>
      <c r="E50" s="86"/>
    </row>
    <row r="51" spans="1:5" ht="15.75">
      <c r="A51" s="21" t="s">
        <v>16</v>
      </c>
      <c r="B51" s="22">
        <f>SUM(B52:B54)</f>
        <v>0</v>
      </c>
      <c r="C51" s="23">
        <f>SUM(C52:C54)</f>
        <v>7416145.43</v>
      </c>
      <c r="D51" s="78"/>
      <c r="E51" s="78"/>
    </row>
    <row r="52" spans="1:5" ht="15.75">
      <c r="A52" s="24" t="s">
        <v>31</v>
      </c>
      <c r="B52" s="25">
        <v>0</v>
      </c>
      <c r="C52" s="23">
        <v>7416145.43</v>
      </c>
      <c r="D52" s="78"/>
      <c r="E52" s="78"/>
    </row>
    <row r="53" spans="1:4" ht="15.75">
      <c r="A53" s="24" t="s">
        <v>32</v>
      </c>
      <c r="B53" s="25">
        <v>0</v>
      </c>
      <c r="C53" s="23">
        <v>0</v>
      </c>
      <c r="D53" s="26"/>
    </row>
    <row r="54" spans="1:3" ht="15.75">
      <c r="A54" s="24" t="s">
        <v>33</v>
      </c>
      <c r="B54" s="27">
        <f>C54-0</f>
        <v>0</v>
      </c>
      <c r="C54" s="28">
        <v>0</v>
      </c>
    </row>
    <row r="55" spans="1:3" ht="15.75">
      <c r="A55" s="29" t="s">
        <v>34</v>
      </c>
      <c r="B55" s="30">
        <v>0</v>
      </c>
      <c r="C55" s="31">
        <v>0</v>
      </c>
    </row>
    <row r="56" spans="1:14" s="45" customFormat="1" ht="15">
      <c r="A56" s="42" t="s">
        <v>41</v>
      </c>
      <c r="B56" s="43"/>
      <c r="C56" s="43"/>
      <c r="D56" s="43"/>
      <c r="E56" s="44"/>
      <c r="F56" s="43"/>
      <c r="G56" s="43"/>
      <c r="H56" s="43"/>
      <c r="I56" s="43"/>
      <c r="J56" s="43"/>
      <c r="K56" s="43"/>
      <c r="L56" s="43"/>
      <c r="M56" s="43"/>
      <c r="N56" s="42"/>
    </row>
    <row r="57" spans="1:14" s="45" customFormat="1" ht="43.5" customHeight="1">
      <c r="A57" s="65" t="s">
        <v>44</v>
      </c>
      <c r="B57" s="65"/>
      <c r="C57" s="65"/>
      <c r="D57" s="43"/>
      <c r="E57" s="44"/>
      <c r="F57" s="43"/>
      <c r="G57" s="43"/>
      <c r="H57" s="43"/>
      <c r="I57" s="43"/>
      <c r="J57" s="43"/>
      <c r="K57" s="43"/>
      <c r="L57" s="43"/>
      <c r="M57" s="43"/>
      <c r="N57" s="42"/>
    </row>
    <row r="58" spans="1:14" s="45" customFormat="1" ht="15">
      <c r="A58" s="75" t="s">
        <v>40</v>
      </c>
      <c r="B58" s="75"/>
      <c r="C58" s="75"/>
      <c r="D58" s="46"/>
      <c r="E58" s="46"/>
      <c r="F58" s="46"/>
      <c r="G58" s="46"/>
      <c r="H58" s="46"/>
      <c r="I58" s="46"/>
      <c r="J58" s="46"/>
      <c r="K58" s="46"/>
      <c r="L58" s="46"/>
      <c r="M58" s="46"/>
      <c r="N58" s="42"/>
    </row>
    <row r="59" spans="1:14" s="45" customFormat="1" ht="15">
      <c r="A59" s="75" t="s">
        <v>45</v>
      </c>
      <c r="B59" s="75"/>
      <c r="C59" s="75"/>
      <c r="D59" s="47"/>
      <c r="E59" s="47"/>
      <c r="F59" s="47"/>
      <c r="G59" s="47"/>
      <c r="H59" s="47"/>
      <c r="I59" s="47"/>
      <c r="J59" s="47"/>
      <c r="K59" s="47"/>
      <c r="L59" s="47"/>
      <c r="M59" s="47"/>
      <c r="N59" s="42"/>
    </row>
    <row r="60" spans="1:14" s="45" customFormat="1" ht="15">
      <c r="A60" s="75" t="s">
        <v>53</v>
      </c>
      <c r="B60" s="75"/>
      <c r="C60" s="75"/>
      <c r="D60" s="48"/>
      <c r="E60" s="48"/>
      <c r="F60" s="49"/>
      <c r="G60" s="49"/>
      <c r="H60" s="49"/>
      <c r="I60" s="49"/>
      <c r="J60" s="49"/>
      <c r="K60" s="49"/>
      <c r="L60" s="49"/>
      <c r="M60" s="49"/>
      <c r="N60" s="49"/>
    </row>
    <row r="61" spans="1:3" s="45" customFormat="1" ht="15">
      <c r="A61" s="49" t="s">
        <v>52</v>
      </c>
      <c r="B61" s="49"/>
      <c r="C61" s="48"/>
    </row>
    <row r="62" spans="1:3" ht="15.75">
      <c r="A62" s="52"/>
      <c r="B62" s="52"/>
      <c r="C62" s="52"/>
    </row>
    <row r="65" spans="1:3" ht="15.75" customHeight="1">
      <c r="A65" s="33"/>
      <c r="C65" s="50"/>
    </row>
    <row r="66" spans="1:3" ht="15.75">
      <c r="A66" s="5" t="s">
        <v>50</v>
      </c>
      <c r="B66" s="68" t="s">
        <v>57</v>
      </c>
      <c r="C66" s="68"/>
    </row>
    <row r="67" spans="1:3" ht="15.75">
      <c r="A67" s="34" t="s">
        <v>51</v>
      </c>
      <c r="B67" s="77" t="s">
        <v>49</v>
      </c>
      <c r="C67" s="77"/>
    </row>
    <row r="68" spans="1:3" ht="15.75">
      <c r="A68" s="34"/>
      <c r="B68" s="5"/>
      <c r="C68" s="5"/>
    </row>
    <row r="69" spans="1:3" ht="15.75">
      <c r="A69" s="5"/>
      <c r="B69" s="51" t="s">
        <v>47</v>
      </c>
      <c r="C69" s="32"/>
    </row>
    <row r="70" ht="15.75">
      <c r="B70" s="51" t="s">
        <v>48</v>
      </c>
    </row>
    <row r="71" spans="1:3" ht="15.75">
      <c r="A71" s="76"/>
      <c r="B71" s="76"/>
      <c r="C71" s="76"/>
    </row>
    <row r="72" spans="1:3" ht="15.75">
      <c r="A72" s="76" t="s">
        <v>46</v>
      </c>
      <c r="B72" s="76"/>
      <c r="C72" s="76"/>
    </row>
    <row r="75" spans="1:3" ht="15.75">
      <c r="A75" s="74"/>
      <c r="B75" s="74"/>
      <c r="C75" s="32"/>
    </row>
  </sheetData>
  <sheetProtection/>
  <mergeCells count="22">
    <mergeCell ref="A5:C5"/>
    <mergeCell ref="A6:C6"/>
    <mergeCell ref="A7:C7"/>
    <mergeCell ref="A8:C8"/>
    <mergeCell ref="A9:C9"/>
    <mergeCell ref="A35:C35"/>
    <mergeCell ref="A71:C71"/>
    <mergeCell ref="A72:C72"/>
    <mergeCell ref="B67:C67"/>
    <mergeCell ref="D51:E52"/>
    <mergeCell ref="B46:C46"/>
    <mergeCell ref="A46:A50"/>
    <mergeCell ref="A57:C57"/>
    <mergeCell ref="B36:B37"/>
    <mergeCell ref="B66:C66"/>
    <mergeCell ref="B13:C13"/>
    <mergeCell ref="A13:A17"/>
    <mergeCell ref="A75:B75"/>
    <mergeCell ref="A60:C60"/>
    <mergeCell ref="A59:C59"/>
    <mergeCell ref="A58:C58"/>
    <mergeCell ref="A36:A37"/>
  </mergeCells>
  <printOptions horizontalCentered="1"/>
  <pageMargins left="0.03937007874015748" right="0.03937007874015748" top="0.35433070866141736" bottom="0.7480314960629921" header="0.31496062992125984" footer="0.31496062992125984"/>
  <pageSetup fitToHeight="1" fitToWidth="1" horizontalDpi="600" verticalDpi="600" orientation="portrait" paperSize="9" scale="66" r:id="rId2"/>
  <ignoredErrors>
    <ignoredError sqref="B51:C51" formulaRange="1"/>
    <ignoredError sqref="C40"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Sbraz</dc:creator>
  <cp:keywords/>
  <dc:description/>
  <cp:lastModifiedBy>Yago Barros Barbosa</cp:lastModifiedBy>
  <cp:lastPrinted>2019-09-18T22:36:18Z</cp:lastPrinted>
  <dcterms:created xsi:type="dcterms:W3CDTF">2000-10-19T13:42:41Z</dcterms:created>
  <dcterms:modified xsi:type="dcterms:W3CDTF">2019-09-30T13:18:38Z</dcterms:modified>
  <cp:category/>
  <cp:version/>
  <cp:contentType/>
  <cp:contentStatus/>
</cp:coreProperties>
</file>