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6" windowWidth="11340" windowHeight="6612" activeTab="0"/>
  </bookViews>
  <sheets>
    <sheet name="anexo III quadrimestral" sheetId="1" r:id="rId1"/>
  </sheets>
  <definedNames>
    <definedName name="_xlnm.Print_Area" localSheetId="0">'anexo III quadrimestral'!$A$1:$E$65</definedName>
  </definedNames>
  <calcPr fullCalcOnLoad="1"/>
</workbook>
</file>

<file path=xl/sharedStrings.xml><?xml version="1.0" encoding="utf-8"?>
<sst xmlns="http://schemas.openxmlformats.org/spreadsheetml/2006/main" count="60" uniqueCount="49">
  <si>
    <t>GOVERNO DO ESTADO DO RIO DE JANEIRO</t>
  </si>
  <si>
    <t>ORÇAMENTOS FISCAL E DA SEGURIDADE SOCIAL</t>
  </si>
  <si>
    <t>SALDO EXERCÍCIO</t>
  </si>
  <si>
    <t>ANTERIOR</t>
  </si>
  <si>
    <t>Até o 1.º Quadrimestre</t>
  </si>
  <si>
    <t>Até o 2.º Quadrimestre</t>
  </si>
  <si>
    <t>Até o 3.º Quadrimestre</t>
  </si>
  <si>
    <t>RELATÓRIO DE GESTÃO FISCAL</t>
  </si>
  <si>
    <t>DEMONSTRATIVO DAS GARANTIAS E CONTRAGARANTIAS DE VALORES</t>
  </si>
  <si>
    <t>GARANTIAS  CONCEDIDAS</t>
  </si>
  <si>
    <t>CONTRAGARANTIAS RECEBIDAS</t>
  </si>
  <si>
    <t>RGF - ANEXO 3 (LRF, art. 55, inciso I, alínea "c" e art. 40, § 1º)</t>
  </si>
  <si>
    <t>LIMITE DE ALERTA (inciso III do §1º do art. 59 da LRF) - 19,80%</t>
  </si>
  <si>
    <t>Obs.: 1 - Excluídas a Imprensa Oficial, a CEDAE e a AGERIO por não se enquadrarem no conceito de Empresa Dependente.</t>
  </si>
  <si>
    <t xml:space="preserve"> </t>
  </si>
  <si>
    <t>AOS ESTADOS (I)</t>
  </si>
  <si>
    <t xml:space="preserve">   Em Operações de Crédito Externas</t>
  </si>
  <si>
    <t xml:space="preserve">   Em Operações de Crédito Internas</t>
  </si>
  <si>
    <t>AOS MUNICÍPIOS (II)</t>
  </si>
  <si>
    <t xml:space="preserve">   Em Operações de Crédito Externas </t>
  </si>
  <si>
    <t>ÀS ENTIDADES CONTROLADAS (III)</t>
  </si>
  <si>
    <t>POR MEIO DE FUNDOS E PROGRAMAS (IV)</t>
  </si>
  <si>
    <t>TOTAL GARANTIAS CONCEDIDAS (V) = (I + II + III + IV)</t>
  </si>
  <si>
    <t>RECEITA CORRENTE LÍQUIDA - RCL (VI)</t>
  </si>
  <si>
    <t xml:space="preserve">    Em Garantia às operações de Crédito Externas</t>
  </si>
  <si>
    <t xml:space="preserve">    Em Garantia às operações de Crédito Internas</t>
  </si>
  <si>
    <t>MEDIDAS CORRETIVAS:</t>
  </si>
  <si>
    <t>FONTE: Siafe-Rio - Secretaria de Estado de Fazenda.</t>
  </si>
  <si>
    <t>Secretário de Estado de Fazenda</t>
  </si>
  <si>
    <t xml:space="preserve">  Controlador-Geral do Estado</t>
  </si>
  <si>
    <t xml:space="preserve">          3 - Limite de acordo com o artigo 9º da Resolução nº 43/01 do Senado Federal.</t>
  </si>
  <si>
    <t>(-) Transferências obrigatórias da União relativas às emendas individuais  (art. 166-A, § 1º,  da CF)  (VII)</t>
  </si>
  <si>
    <t>RECEITA CORRENTE LÍQUIDA AJUSTADA PARA CÁLCULO DOS LIMITES DE ENDIVIDAMENTO (VIII) = (VI - VII)</t>
  </si>
  <si>
    <t>% do TOTAL DAS GARANTIAS sobre a RCL AJUSTADA (V/VIII)</t>
  </si>
  <si>
    <t>LIMITE DEFINIDO POR RESOLUÇÃO DO SENADO FEDERAL - 22,00%</t>
  </si>
  <si>
    <t>DOS ESTADOS (IX)</t>
  </si>
  <si>
    <t>DOS MUNICÍPIOS (X)</t>
  </si>
  <si>
    <t>DAS ENTIDADES CONTROLADAS (XI)</t>
  </si>
  <si>
    <t>EM GARANTIAS POR MEIO DE FUNDOS E PROGRAMAS (XII)</t>
  </si>
  <si>
    <t>TOTAL CONTRAGARANTIAS RECEBIDAS (XIII) = (IX + X + XI + XII)</t>
  </si>
  <si>
    <t xml:space="preserve">Cláudio Castro                                                                              </t>
  </si>
  <si>
    <t>Governador</t>
  </si>
  <si>
    <t>SALDO DO EXERCÍCIO</t>
  </si>
  <si>
    <t>Jurandir Lemos Filho</t>
  </si>
  <si>
    <t>SALDO DO EXERCÍCIO DE 2022</t>
  </si>
  <si>
    <t xml:space="preserve">          2 - Imprensa Oficial, CEDAE e AGERIO não constam nos Orçamentos Fiscal e da Seguridade Social no exercício de 2022.</t>
  </si>
  <si>
    <t>Leonardo Lobo Pires</t>
  </si>
  <si>
    <t>JANEIRO A AGOSTO DE 2022</t>
  </si>
  <si>
    <t>Emissão: 21/09/2022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</si>
</sst>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00%"/>
    <numFmt numFmtId="182" formatCode="0.0000%"/>
    <numFmt numFmtId="183" formatCode="0.0%"/>
    <numFmt numFmtId="184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49" applyFont="1" applyFill="1" applyAlignment="1">
      <alignment vertical="center"/>
      <protection/>
    </xf>
    <xf numFmtId="3" fontId="3" fillId="0" borderId="0" xfId="49" applyNumberFormat="1" applyFont="1" applyFill="1" applyAlignment="1">
      <alignment horizontal="center" vertical="center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167" fontId="3" fillId="33" borderId="0" xfId="0" applyNumberFormat="1" applyFont="1" applyFill="1" applyAlignment="1">
      <alignment horizontal="right"/>
    </xf>
    <xf numFmtId="179" fontId="3" fillId="33" borderId="10" xfId="63" applyNumberFormat="1" applyFont="1" applyFill="1" applyBorder="1" applyAlignment="1">
      <alignment horizontal="right"/>
    </xf>
    <xf numFmtId="179" fontId="3" fillId="33" borderId="11" xfId="63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79" fontId="3" fillId="33" borderId="10" xfId="63" applyNumberFormat="1" applyFont="1" applyFill="1" applyBorder="1" applyAlignment="1">
      <alignment/>
    </xf>
    <xf numFmtId="179" fontId="3" fillId="33" borderId="11" xfId="63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9" fontId="3" fillId="33" borderId="0" xfId="63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49" applyFont="1" applyFill="1" applyAlignment="1">
      <alignment vertical="center"/>
      <protection/>
    </xf>
    <xf numFmtId="0" fontId="3" fillId="33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vertical="center" wrapText="1"/>
    </xf>
    <xf numFmtId="3" fontId="3" fillId="33" borderId="0" xfId="49" applyNumberFormat="1" applyFont="1" applyFill="1" applyAlignment="1">
      <alignment vertical="center" wrapText="1"/>
      <protection/>
    </xf>
    <xf numFmtId="179" fontId="3" fillId="0" borderId="0" xfId="0" applyNumberFormat="1" applyFont="1" applyBorder="1" applyAlignment="1">
      <alignment/>
    </xf>
    <xf numFmtId="0" fontId="4" fillId="33" borderId="17" xfId="0" applyFont="1" applyFill="1" applyBorder="1" applyAlignment="1">
      <alignment/>
    </xf>
    <xf numFmtId="179" fontId="4" fillId="33" borderId="16" xfId="63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9" fontId="4" fillId="33" borderId="18" xfId="63" applyNumberFormat="1" applyFont="1" applyFill="1" applyBorder="1" applyAlignment="1">
      <alignment horizontal="right"/>
    </xf>
    <xf numFmtId="179" fontId="4" fillId="33" borderId="10" xfId="63" applyNumberFormat="1" applyFont="1" applyFill="1" applyBorder="1" applyAlignment="1">
      <alignment horizontal="right"/>
    </xf>
    <xf numFmtId="179" fontId="4" fillId="33" borderId="10" xfId="63" applyNumberFormat="1" applyFont="1" applyFill="1" applyBorder="1" applyAlignment="1">
      <alignment/>
    </xf>
    <xf numFmtId="179" fontId="4" fillId="33" borderId="11" xfId="63" applyNumberFormat="1" applyFont="1" applyFill="1" applyBorder="1" applyAlignment="1">
      <alignment/>
    </xf>
    <xf numFmtId="179" fontId="4" fillId="33" borderId="10" xfId="63" applyNumberFormat="1" applyFont="1" applyFill="1" applyBorder="1" applyAlignment="1">
      <alignment horizontal="center"/>
    </xf>
    <xf numFmtId="179" fontId="4" fillId="33" borderId="0" xfId="63" applyNumberFormat="1" applyFont="1" applyFill="1" applyBorder="1" applyAlignment="1">
      <alignment/>
    </xf>
    <xf numFmtId="179" fontId="4" fillId="33" borderId="16" xfId="63" applyNumberFormat="1" applyFont="1" applyFill="1" applyBorder="1" applyAlignment="1">
      <alignment horizontal="center"/>
    </xf>
    <xf numFmtId="179" fontId="4" fillId="33" borderId="17" xfId="63" applyNumberFormat="1" applyFont="1" applyFill="1" applyBorder="1" applyAlignment="1">
      <alignment/>
    </xf>
    <xf numFmtId="179" fontId="4" fillId="33" borderId="17" xfId="63" applyNumberFormat="1" applyFont="1" applyFill="1" applyBorder="1" applyAlignment="1">
      <alignment horizontal="center"/>
    </xf>
    <xf numFmtId="179" fontId="4" fillId="33" borderId="19" xfId="63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171" fontId="3" fillId="33" borderId="10" xfId="63" applyNumberFormat="1" applyFont="1" applyFill="1" applyBorder="1" applyAlignment="1">
      <alignment/>
    </xf>
    <xf numFmtId="171" fontId="4" fillId="33" borderId="10" xfId="63" applyNumberFormat="1" applyFont="1" applyFill="1" applyBorder="1" applyAlignment="1">
      <alignment/>
    </xf>
    <xf numFmtId="171" fontId="4" fillId="34" borderId="14" xfId="63" applyNumberFormat="1" applyFont="1" applyFill="1" applyBorder="1" applyAlignment="1">
      <alignment/>
    </xf>
    <xf numFmtId="171" fontId="4" fillId="33" borderId="16" xfId="63" applyNumberFormat="1" applyFont="1" applyFill="1" applyBorder="1" applyAlignment="1">
      <alignment/>
    </xf>
    <xf numFmtId="171" fontId="4" fillId="33" borderId="16" xfId="63" applyNumberFormat="1" applyFont="1" applyFill="1" applyBorder="1" applyAlignment="1">
      <alignment horizontal="right"/>
    </xf>
    <xf numFmtId="171" fontId="4" fillId="33" borderId="13" xfId="63" applyNumberFormat="1" applyFont="1" applyFill="1" applyBorder="1" applyAlignment="1">
      <alignment/>
    </xf>
    <xf numFmtId="171" fontId="4" fillId="34" borderId="16" xfId="63" applyNumberFormat="1" applyFont="1" applyFill="1" applyBorder="1" applyAlignment="1">
      <alignment/>
    </xf>
    <xf numFmtId="171" fontId="4" fillId="33" borderId="14" xfId="63" applyNumberFormat="1" applyFont="1" applyFill="1" applyBorder="1" applyAlignment="1">
      <alignment/>
    </xf>
    <xf numFmtId="171" fontId="4" fillId="33" borderId="15" xfId="63" applyNumberFormat="1" applyFont="1" applyFill="1" applyBorder="1" applyAlignment="1">
      <alignment horizontal="right"/>
    </xf>
    <xf numFmtId="179" fontId="4" fillId="33" borderId="12" xfId="63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171" fontId="4" fillId="33" borderId="18" xfId="63" applyNumberFormat="1" applyFont="1" applyFill="1" applyBorder="1" applyAlignment="1">
      <alignment horizontal="right"/>
    </xf>
    <xf numFmtId="171" fontId="3" fillId="33" borderId="10" xfId="63" applyNumberFormat="1" applyFont="1" applyFill="1" applyBorder="1" applyAlignment="1">
      <alignment horizontal="right"/>
    </xf>
    <xf numFmtId="171" fontId="4" fillId="34" borderId="15" xfId="63" applyNumberFormat="1" applyFont="1" applyFill="1" applyBorder="1" applyAlignment="1">
      <alignment/>
    </xf>
    <xf numFmtId="171" fontId="4" fillId="33" borderId="18" xfId="63" applyNumberFormat="1" applyFont="1" applyFill="1" applyBorder="1" applyAlignment="1">
      <alignment/>
    </xf>
    <xf numFmtId="171" fontId="4" fillId="33" borderId="15" xfId="63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 horizontal="left" indent="1"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left" wrapText="1"/>
    </xf>
    <xf numFmtId="43" fontId="3" fillId="0" borderId="0" xfId="0" applyNumberFormat="1" applyFont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4" borderId="2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vertical="center"/>
    </xf>
    <xf numFmtId="3" fontId="3" fillId="33" borderId="0" xfId="49" applyNumberFormat="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49" applyFont="1" applyFill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0</xdr:row>
      <xdr:rowOff>104775</xdr:rowOff>
    </xdr:from>
    <xdr:to>
      <xdr:col>1</xdr:col>
      <xdr:colOff>1333500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04775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70" zoomScaleNormal="70" zoomScalePageLayoutView="0" workbookViewId="0" topLeftCell="A28">
      <selection activeCell="K39" sqref="K39"/>
    </sheetView>
  </sheetViews>
  <sheetFormatPr defaultColWidth="9.140625" defaultRowHeight="12.75"/>
  <cols>
    <col min="1" max="1" width="77.00390625" style="5" customWidth="1"/>
    <col min="2" max="5" width="27.140625" style="5" customWidth="1"/>
    <col min="6" max="6" width="17.28125" style="5" bestFit="1" customWidth="1"/>
    <col min="7" max="7" width="18.7109375" style="5" bestFit="1" customWidth="1"/>
    <col min="8" max="16384" width="9.140625" style="5" customWidth="1"/>
  </cols>
  <sheetData>
    <row r="1" spans="1:5" ht="15">
      <c r="A1" s="4"/>
      <c r="B1" s="4"/>
      <c r="C1" s="4"/>
      <c r="D1" s="4"/>
      <c r="E1" s="4"/>
    </row>
    <row r="2" spans="1:5" ht="15">
      <c r="A2" s="4"/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16.5">
      <c r="A5" s="73" t="s">
        <v>0</v>
      </c>
      <c r="B5" s="73"/>
      <c r="C5" s="73"/>
      <c r="D5" s="73"/>
      <c r="E5" s="73"/>
    </row>
    <row r="6" spans="1:22" ht="16.5">
      <c r="A6" s="73" t="s">
        <v>7</v>
      </c>
      <c r="B6" s="73"/>
      <c r="C6" s="73"/>
      <c r="D6" s="73"/>
      <c r="E6" s="73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4" customFormat="1" ht="16.5">
      <c r="A7" s="74" t="s">
        <v>8</v>
      </c>
      <c r="B7" s="74"/>
      <c r="C7" s="74"/>
      <c r="D7" s="74"/>
      <c r="E7" s="74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4" customFormat="1" ht="16.5">
      <c r="A8" s="73" t="s">
        <v>1</v>
      </c>
      <c r="B8" s="73"/>
      <c r="C8" s="73"/>
      <c r="D8" s="73"/>
      <c r="E8" s="73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4" customFormat="1" ht="16.5">
      <c r="A9" s="73" t="s">
        <v>47</v>
      </c>
      <c r="B9" s="73"/>
      <c r="C9" s="73"/>
      <c r="D9" s="73"/>
      <c r="E9" s="73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4" customFormat="1" ht="12.75" customHeight="1">
      <c r="A10" s="8"/>
      <c r="B10" s="8"/>
      <c r="C10" s="8"/>
      <c r="D10" s="8"/>
      <c r="E10" s="8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4" customFormat="1" ht="12.75" customHeight="1">
      <c r="A11" s="8"/>
      <c r="B11" s="8"/>
      <c r="C11" s="8"/>
      <c r="D11" s="8"/>
      <c r="E11" s="8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4" customFormat="1" ht="15">
      <c r="A12" s="9"/>
      <c r="E12" s="11" t="s">
        <v>48</v>
      </c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4" customFormat="1" ht="15" customHeight="1">
      <c r="A13" s="10" t="s">
        <v>11</v>
      </c>
      <c r="D13" s="11"/>
      <c r="E13" s="12">
        <v>1</v>
      </c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4" customFormat="1" ht="15.75" customHeight="1">
      <c r="A14" s="75" t="s">
        <v>9</v>
      </c>
      <c r="B14" s="24" t="s">
        <v>42</v>
      </c>
      <c r="C14" s="77" t="s">
        <v>44</v>
      </c>
      <c r="D14" s="78"/>
      <c r="E14" s="78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4" customFormat="1" ht="15.75" customHeight="1">
      <c r="A15" s="76"/>
      <c r="B15" s="25" t="s">
        <v>3</v>
      </c>
      <c r="C15" s="26" t="s">
        <v>4</v>
      </c>
      <c r="D15" s="26" t="s">
        <v>5</v>
      </c>
      <c r="E15" s="27" t="s">
        <v>6</v>
      </c>
      <c r="F15" s="6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" customFormat="1" ht="18" customHeight="1">
      <c r="A16" s="38" t="s">
        <v>15</v>
      </c>
      <c r="B16" s="39">
        <f>SUM(B17:B18)</f>
        <v>0</v>
      </c>
      <c r="C16" s="40">
        <f>SUM(C17:C18)</f>
        <v>0</v>
      </c>
      <c r="D16" s="40">
        <f>SUM(D17:D18)</f>
        <v>0</v>
      </c>
      <c r="E16" s="63">
        <f>SUM(E17:E18)</f>
        <v>0</v>
      </c>
      <c r="F16" s="6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4" customFormat="1" ht="18" customHeight="1">
      <c r="A17" s="69" t="s">
        <v>16</v>
      </c>
      <c r="B17" s="13">
        <v>0</v>
      </c>
      <c r="C17" s="13">
        <v>0</v>
      </c>
      <c r="D17" s="14">
        <v>0</v>
      </c>
      <c r="E17" s="64">
        <v>0</v>
      </c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7" ht="18" customHeight="1">
      <c r="A18" s="69" t="s">
        <v>17</v>
      </c>
      <c r="B18" s="13">
        <v>0</v>
      </c>
      <c r="C18" s="14">
        <v>0</v>
      </c>
      <c r="D18" s="14">
        <v>0</v>
      </c>
      <c r="E18" s="64">
        <v>0</v>
      </c>
      <c r="F18" s="15"/>
      <c r="G18" s="15"/>
    </row>
    <row r="19" spans="1:7" ht="18" customHeight="1">
      <c r="A19" s="38" t="s">
        <v>18</v>
      </c>
      <c r="B19" s="41">
        <f>SUM(B20:B21)</f>
        <v>0</v>
      </c>
      <c r="C19" s="41">
        <f>SUM(C20:C21)</f>
        <v>0</v>
      </c>
      <c r="D19" s="41">
        <f>SUM(D20:D21)</f>
        <v>0</v>
      </c>
      <c r="E19" s="53">
        <f>SUM(E20:E21)</f>
        <v>0</v>
      </c>
      <c r="F19" s="15"/>
      <c r="G19" s="15"/>
    </row>
    <row r="20" spans="1:7" ht="18" customHeight="1">
      <c r="A20" s="69" t="s">
        <v>19</v>
      </c>
      <c r="B20" s="16">
        <v>0</v>
      </c>
      <c r="C20" s="17">
        <v>0</v>
      </c>
      <c r="D20" s="17">
        <v>0</v>
      </c>
      <c r="E20" s="52">
        <v>0</v>
      </c>
      <c r="F20" s="15"/>
      <c r="G20" s="15"/>
    </row>
    <row r="21" spans="1:7" ht="18" customHeight="1">
      <c r="A21" s="69" t="s">
        <v>17</v>
      </c>
      <c r="B21" s="16">
        <v>0</v>
      </c>
      <c r="C21" s="17">
        <v>0</v>
      </c>
      <c r="D21" s="17">
        <v>0</v>
      </c>
      <c r="E21" s="52">
        <v>0</v>
      </c>
      <c r="F21" s="15"/>
      <c r="G21" s="15"/>
    </row>
    <row r="22" spans="1:9" ht="18" customHeight="1">
      <c r="A22" s="38" t="s">
        <v>20</v>
      </c>
      <c r="B22" s="53">
        <f>SUM(B23:B24)</f>
        <v>94424243.42</v>
      </c>
      <c r="C22" s="53">
        <f>SUM(C23:C24)</f>
        <v>80165429.71</v>
      </c>
      <c r="D22" s="53">
        <f>SUM(D23:D24)</f>
        <v>80316021.2</v>
      </c>
      <c r="E22" s="53">
        <f>SUM(E23:E24)</f>
        <v>0</v>
      </c>
      <c r="F22" s="68"/>
      <c r="G22" s="35"/>
      <c r="H22" s="72"/>
      <c r="I22" s="72"/>
    </row>
    <row r="23" spans="1:9" ht="18" customHeight="1">
      <c r="A23" s="69" t="s">
        <v>16</v>
      </c>
      <c r="B23" s="16">
        <v>0</v>
      </c>
      <c r="C23" s="16">
        <v>0</v>
      </c>
      <c r="D23" s="17">
        <v>0</v>
      </c>
      <c r="E23" s="52">
        <v>0</v>
      </c>
      <c r="F23" s="68"/>
      <c r="G23" s="35"/>
      <c r="H23" s="72"/>
      <c r="I23" s="72"/>
    </row>
    <row r="24" spans="1:13" ht="18" customHeight="1">
      <c r="A24" s="69" t="s">
        <v>17</v>
      </c>
      <c r="B24" s="52">
        <f>94424243.42</f>
        <v>94424243.42</v>
      </c>
      <c r="C24" s="52">
        <f>80165429.71</f>
        <v>80165429.71</v>
      </c>
      <c r="D24" s="52">
        <v>80316021.2</v>
      </c>
      <c r="E24" s="52">
        <v>0</v>
      </c>
      <c r="F24" s="68"/>
      <c r="G24" s="35"/>
      <c r="H24" s="72"/>
      <c r="I24" s="72"/>
      <c r="J24"/>
      <c r="K24"/>
      <c r="L24"/>
      <c r="M24"/>
    </row>
    <row r="25" spans="1:13" ht="18" customHeight="1">
      <c r="A25" s="38" t="s">
        <v>21</v>
      </c>
      <c r="B25" s="16">
        <v>0</v>
      </c>
      <c r="C25" s="16">
        <v>0</v>
      </c>
      <c r="D25" s="17">
        <v>0</v>
      </c>
      <c r="E25" s="52">
        <v>0</v>
      </c>
      <c r="F25" s="15"/>
      <c r="G25" s="35"/>
      <c r="H25" s="72"/>
      <c r="I25" s="72"/>
      <c r="J25"/>
      <c r="K25"/>
      <c r="L25"/>
      <c r="M25"/>
    </row>
    <row r="26" spans="1:13" ht="18" customHeight="1">
      <c r="A26" s="50" t="s">
        <v>22</v>
      </c>
      <c r="B26" s="54">
        <f>B16+B19+B22+B25</f>
        <v>94424243.42</v>
      </c>
      <c r="C26" s="54">
        <f>C16+C19+C22+C25</f>
        <v>80165429.71</v>
      </c>
      <c r="D26" s="54">
        <f>D16+D19+D22+D25</f>
        <v>80316021.2</v>
      </c>
      <c r="E26" s="65">
        <f>E16+E19+E22+E25</f>
        <v>0</v>
      </c>
      <c r="F26" s="68"/>
      <c r="G26" s="35"/>
      <c r="H26" s="72"/>
      <c r="I26" s="72"/>
      <c r="J26"/>
      <c r="K26"/>
      <c r="L26"/>
      <c r="M26"/>
    </row>
    <row r="27" spans="1:13" ht="18" customHeight="1">
      <c r="A27" s="70" t="s">
        <v>23</v>
      </c>
      <c r="B27" s="55">
        <v>82455459589.61</v>
      </c>
      <c r="C27" s="56">
        <v>91067422328.56</v>
      </c>
      <c r="D27" s="57">
        <v>89303759557.31</v>
      </c>
      <c r="E27" s="55"/>
      <c r="F27" s="15"/>
      <c r="G27" s="35"/>
      <c r="H27" s="72"/>
      <c r="I27" s="72"/>
      <c r="J27"/>
      <c r="K27"/>
      <c r="L27"/>
      <c r="M27"/>
    </row>
    <row r="28" spans="1:13" ht="34.5" customHeight="1">
      <c r="A28" s="71" t="s">
        <v>31</v>
      </c>
      <c r="B28" s="55">
        <v>0</v>
      </c>
      <c r="C28" s="56">
        <v>0</v>
      </c>
      <c r="D28" s="55">
        <v>0</v>
      </c>
      <c r="E28" s="55">
        <v>0</v>
      </c>
      <c r="F28" s="15"/>
      <c r="G28" s="35"/>
      <c r="H28" s="72"/>
      <c r="I28" s="72"/>
      <c r="J28" s="49"/>
      <c r="K28" s="49"/>
      <c r="L28" s="49"/>
      <c r="M28" s="49"/>
    </row>
    <row r="29" spans="1:13" ht="34.5" customHeight="1">
      <c r="A29" s="71" t="s">
        <v>32</v>
      </c>
      <c r="B29" s="55">
        <f>B27-B28</f>
        <v>82455459589.61</v>
      </c>
      <c r="C29" s="56">
        <f>C27-C28</f>
        <v>91067422328.56</v>
      </c>
      <c r="D29" s="56">
        <f>D27-D28</f>
        <v>89303759557.31</v>
      </c>
      <c r="E29" s="55">
        <f>E27-E28</f>
        <v>0</v>
      </c>
      <c r="F29" s="68"/>
      <c r="G29" s="35"/>
      <c r="H29" s="72"/>
      <c r="I29" s="72"/>
      <c r="J29" s="49"/>
      <c r="K29" s="49"/>
      <c r="L29" s="49"/>
      <c r="M29" s="49"/>
    </row>
    <row r="30" spans="1:9" ht="18" customHeight="1">
      <c r="A30" s="51" t="s">
        <v>33</v>
      </c>
      <c r="B30" s="58">
        <f>B26/B29*100</f>
        <v>0.11451545342171394</v>
      </c>
      <c r="C30" s="58">
        <f>C26/C29*100</f>
        <v>0.08802865795495236</v>
      </c>
      <c r="D30" s="58">
        <f>D26/D29*100</f>
        <v>0.08993576709215452</v>
      </c>
      <c r="E30" s="58">
        <v>0</v>
      </c>
      <c r="F30" s="15"/>
      <c r="G30" s="35"/>
      <c r="H30" s="72"/>
      <c r="I30" s="72"/>
    </row>
    <row r="31" spans="1:9" ht="18" customHeight="1">
      <c r="A31" s="36" t="s">
        <v>34</v>
      </c>
      <c r="B31" s="59">
        <f>B29*22/100</f>
        <v>18140201109.7142</v>
      </c>
      <c r="C31" s="60">
        <f>C29*22/100</f>
        <v>20034832912.2832</v>
      </c>
      <c r="D31" s="60">
        <f>D29*22/100</f>
        <v>19646827102.6082</v>
      </c>
      <c r="E31" s="66">
        <f>E29*22/100</f>
        <v>0</v>
      </c>
      <c r="F31" s="15"/>
      <c r="G31" s="35"/>
      <c r="H31" s="72"/>
      <c r="I31" s="72"/>
    </row>
    <row r="32" spans="1:9" ht="18" customHeight="1">
      <c r="A32" s="70" t="s">
        <v>12</v>
      </c>
      <c r="B32" s="59">
        <f>B29*19.8/100</f>
        <v>16326180998.74278</v>
      </c>
      <c r="C32" s="59">
        <f>C29*19.8/100</f>
        <v>18031349621.054882</v>
      </c>
      <c r="D32" s="59">
        <f>D29*19.8/100</f>
        <v>17682144392.34738</v>
      </c>
      <c r="E32" s="67">
        <f>E29*19.8/100</f>
        <v>0</v>
      </c>
      <c r="F32" s="15"/>
      <c r="G32" s="35"/>
      <c r="H32" s="72"/>
      <c r="I32" s="72"/>
    </row>
    <row r="33" spans="1:7" ht="12.75" customHeight="1">
      <c r="A33" s="18"/>
      <c r="B33" s="19"/>
      <c r="C33" s="20"/>
      <c r="D33" s="19"/>
      <c r="E33" s="21"/>
      <c r="G33" s="35"/>
    </row>
    <row r="34" spans="1:7" ht="15.75" customHeight="1">
      <c r="A34" s="75" t="s">
        <v>10</v>
      </c>
      <c r="B34" s="24" t="s">
        <v>2</v>
      </c>
      <c r="C34" s="77" t="str">
        <f>C14</f>
        <v>SALDO DO EXERCÍCIO DE 2022</v>
      </c>
      <c r="D34" s="78"/>
      <c r="E34" s="78"/>
      <c r="F34" s="15"/>
      <c r="G34" s="35"/>
    </row>
    <row r="35" spans="1:7" ht="15.75" customHeight="1">
      <c r="A35" s="79"/>
      <c r="B35" s="25" t="s">
        <v>3</v>
      </c>
      <c r="C35" s="28" t="s">
        <v>4</v>
      </c>
      <c r="D35" s="26" t="s">
        <v>5</v>
      </c>
      <c r="E35" s="27" t="s">
        <v>6</v>
      </c>
      <c r="F35" s="15"/>
      <c r="G35" s="15"/>
    </row>
    <row r="36" spans="1:7" ht="18" customHeight="1">
      <c r="A36" s="38" t="s">
        <v>35</v>
      </c>
      <c r="B36" s="42">
        <f>B37+B38</f>
        <v>0</v>
      </c>
      <c r="C36" s="43">
        <f>C37+C38</f>
        <v>0</v>
      </c>
      <c r="D36" s="61">
        <f>D37+D38</f>
        <v>0</v>
      </c>
      <c r="E36" s="44">
        <f>E37+E38</f>
        <v>0</v>
      </c>
      <c r="F36" s="15"/>
      <c r="G36" s="15"/>
    </row>
    <row r="37" spans="1:7" ht="18" customHeight="1">
      <c r="A37" s="69" t="s">
        <v>24</v>
      </c>
      <c r="B37" s="17">
        <v>0</v>
      </c>
      <c r="C37" s="17">
        <v>0</v>
      </c>
      <c r="D37" s="17">
        <v>0</v>
      </c>
      <c r="E37" s="16">
        <v>0</v>
      </c>
      <c r="F37" s="15"/>
      <c r="G37" s="15"/>
    </row>
    <row r="38" spans="1:7" ht="18" customHeight="1">
      <c r="A38" s="69" t="s">
        <v>25</v>
      </c>
      <c r="B38" s="17">
        <v>0</v>
      </c>
      <c r="C38" s="17">
        <v>0</v>
      </c>
      <c r="D38" s="17">
        <v>0</v>
      </c>
      <c r="E38" s="16">
        <v>0</v>
      </c>
      <c r="F38" s="15"/>
      <c r="G38" s="15"/>
    </row>
    <row r="39" spans="1:7" ht="18" customHeight="1">
      <c r="A39" s="38" t="s">
        <v>36</v>
      </c>
      <c r="B39" s="42">
        <f>B40+B41</f>
        <v>0</v>
      </c>
      <c r="C39" s="42">
        <f>C40+C41</f>
        <v>0</v>
      </c>
      <c r="D39" s="42">
        <f>D40+D41</f>
        <v>0</v>
      </c>
      <c r="E39" s="41">
        <f>E40+E41</f>
        <v>0</v>
      </c>
      <c r="F39" s="15"/>
      <c r="G39" s="15"/>
    </row>
    <row r="40" spans="1:7" ht="18" customHeight="1">
      <c r="A40" s="69" t="s">
        <v>24</v>
      </c>
      <c r="B40" s="17">
        <v>0</v>
      </c>
      <c r="C40" s="17">
        <v>0</v>
      </c>
      <c r="D40" s="17">
        <v>0</v>
      </c>
      <c r="E40" s="16">
        <v>0</v>
      </c>
      <c r="F40" s="15"/>
      <c r="G40" s="15"/>
    </row>
    <row r="41" spans="1:7" ht="18" customHeight="1">
      <c r="A41" s="69" t="s">
        <v>25</v>
      </c>
      <c r="B41" s="17">
        <v>0</v>
      </c>
      <c r="C41" s="17">
        <v>0</v>
      </c>
      <c r="D41" s="17">
        <v>0</v>
      </c>
      <c r="E41" s="16">
        <v>0</v>
      </c>
      <c r="F41" s="15"/>
      <c r="G41" s="15"/>
    </row>
    <row r="42" spans="1:7" ht="18" customHeight="1">
      <c r="A42" s="38" t="s">
        <v>37</v>
      </c>
      <c r="B42" s="42">
        <f>B43+B44</f>
        <v>0</v>
      </c>
      <c r="C42" s="42">
        <f>C43+C44</f>
        <v>0</v>
      </c>
      <c r="D42" s="42">
        <f>D43+D44</f>
        <v>0</v>
      </c>
      <c r="E42" s="41">
        <f>E43+E44</f>
        <v>0</v>
      </c>
      <c r="F42" s="15"/>
      <c r="G42" s="15"/>
    </row>
    <row r="43" spans="1:7" ht="18" customHeight="1">
      <c r="A43" s="69" t="s">
        <v>24</v>
      </c>
      <c r="B43" s="17">
        <v>0</v>
      </c>
      <c r="C43" s="17">
        <v>0</v>
      </c>
      <c r="D43" s="17">
        <v>0</v>
      </c>
      <c r="E43" s="16">
        <v>0</v>
      </c>
      <c r="F43" s="15"/>
      <c r="G43" s="15"/>
    </row>
    <row r="44" spans="1:7" ht="18" customHeight="1">
      <c r="A44" s="69" t="s">
        <v>25</v>
      </c>
      <c r="B44" s="17">
        <v>0</v>
      </c>
      <c r="C44" s="17">
        <v>0</v>
      </c>
      <c r="D44" s="17">
        <v>0</v>
      </c>
      <c r="E44" s="16">
        <v>0</v>
      </c>
      <c r="F44" s="15"/>
      <c r="G44" s="15"/>
    </row>
    <row r="45" spans="1:7" ht="18" customHeight="1">
      <c r="A45" s="38" t="s">
        <v>38</v>
      </c>
      <c r="B45" s="42">
        <v>0</v>
      </c>
      <c r="C45" s="42">
        <v>0</v>
      </c>
      <c r="D45" s="42">
        <v>0</v>
      </c>
      <c r="E45" s="41">
        <v>0</v>
      </c>
      <c r="F45" s="15"/>
      <c r="G45" s="15"/>
    </row>
    <row r="46" spans="1:7" ht="18" customHeight="1">
      <c r="A46" s="70" t="s">
        <v>39</v>
      </c>
      <c r="B46" s="37">
        <v>0</v>
      </c>
      <c r="C46" s="45">
        <v>0</v>
      </c>
      <c r="D46" s="37">
        <v>0</v>
      </c>
      <c r="E46" s="37">
        <v>0</v>
      </c>
      <c r="F46" s="15"/>
      <c r="G46" s="15"/>
    </row>
    <row r="47" spans="1:7" ht="18" customHeight="1">
      <c r="A47" s="36" t="s">
        <v>26</v>
      </c>
      <c r="B47" s="46"/>
      <c r="C47" s="47"/>
      <c r="D47" s="46"/>
      <c r="E47" s="48"/>
      <c r="F47" s="15"/>
      <c r="G47" s="15"/>
    </row>
    <row r="48" spans="1:7" s="32" customFormat="1" ht="15" customHeight="1">
      <c r="A48" s="29" t="s">
        <v>27</v>
      </c>
      <c r="B48" s="29"/>
      <c r="C48" s="29"/>
      <c r="D48" s="29"/>
      <c r="E48" s="30"/>
      <c r="F48" s="31"/>
      <c r="G48" s="31"/>
    </row>
    <row r="49" spans="1:6" s="32" customFormat="1" ht="18.75" customHeight="1">
      <c r="A49" s="29" t="s">
        <v>13</v>
      </c>
      <c r="B49" s="29"/>
      <c r="C49" s="29"/>
      <c r="D49" s="29"/>
      <c r="E49" s="29"/>
      <c r="F49" s="31"/>
    </row>
    <row r="50" spans="1:6" s="32" customFormat="1" ht="13.5">
      <c r="A50" s="29" t="s">
        <v>45</v>
      </c>
      <c r="B50" s="29"/>
      <c r="C50" s="29"/>
      <c r="D50" s="29"/>
      <c r="E50" s="29"/>
      <c r="F50" s="31"/>
    </row>
    <row r="51" spans="1:7" s="32" customFormat="1" ht="13.5">
      <c r="A51" s="29" t="s">
        <v>30</v>
      </c>
      <c r="B51" s="29"/>
      <c r="C51" s="29"/>
      <c r="D51" s="29"/>
      <c r="E51" s="30"/>
      <c r="F51" s="31"/>
      <c r="G51" s="31"/>
    </row>
    <row r="52" spans="1:7" s="32" customFormat="1" ht="13.5">
      <c r="A52" s="29"/>
      <c r="B52" s="29"/>
      <c r="C52" s="29"/>
      <c r="D52" s="29"/>
      <c r="E52" s="30"/>
      <c r="F52" s="31"/>
      <c r="G52" s="31"/>
    </row>
    <row r="53" spans="2:7" ht="15">
      <c r="B53" s="4"/>
      <c r="C53" s="4"/>
      <c r="D53" s="4"/>
      <c r="E53" s="21"/>
      <c r="F53" s="15"/>
      <c r="G53" s="15"/>
    </row>
    <row r="54" spans="1:7" ht="15">
      <c r="A54" s="9"/>
      <c r="B54" s="4"/>
      <c r="C54" s="4"/>
      <c r="D54" s="4"/>
      <c r="E54" s="21"/>
      <c r="F54" s="15"/>
      <c r="G54" s="15"/>
    </row>
    <row r="55" spans="1:7" ht="15">
      <c r="A55" s="9"/>
      <c r="B55" s="4"/>
      <c r="C55" s="4"/>
      <c r="D55" s="4"/>
      <c r="E55" s="21"/>
      <c r="F55" s="15"/>
      <c r="G55" s="15"/>
    </row>
    <row r="56" spans="1:7" ht="15">
      <c r="A56" s="4"/>
      <c r="B56" s="4"/>
      <c r="C56" s="4"/>
      <c r="D56" s="4"/>
      <c r="E56" s="4"/>
      <c r="F56" s="15"/>
      <c r="G56" s="15"/>
    </row>
    <row r="57" spans="1:7" ht="15">
      <c r="A57" s="4"/>
      <c r="B57" s="4"/>
      <c r="C57" s="4"/>
      <c r="D57" s="4"/>
      <c r="E57" s="4"/>
      <c r="G57" s="15"/>
    </row>
    <row r="58" spans="1:7" ht="15" customHeight="1">
      <c r="A58" s="62" t="s">
        <v>46</v>
      </c>
      <c r="B58" s="81" t="s">
        <v>43</v>
      </c>
      <c r="C58" s="81"/>
      <c r="D58" s="80" t="s">
        <v>40</v>
      </c>
      <c r="E58" s="80"/>
      <c r="F58" s="1"/>
      <c r="G58" s="1"/>
    </row>
    <row r="59" spans="1:7" ht="15">
      <c r="A59" s="62" t="s">
        <v>28</v>
      </c>
      <c r="B59" s="82" t="s">
        <v>29</v>
      </c>
      <c r="C59" s="82"/>
      <c r="D59" s="80" t="s">
        <v>41</v>
      </c>
      <c r="E59" s="80"/>
      <c r="F59" s="1"/>
      <c r="G59" s="1"/>
    </row>
    <row r="60" spans="1:7" ht="15">
      <c r="A60" s="33"/>
      <c r="B60" s="22"/>
      <c r="C60" s="33"/>
      <c r="D60" s="33"/>
      <c r="E60" s="33"/>
      <c r="F60" s="1"/>
      <c r="G60" s="1"/>
    </row>
    <row r="61" spans="1:7" ht="15.75" customHeight="1">
      <c r="A61" s="23"/>
      <c r="B61" s="4"/>
      <c r="C61" s="33"/>
      <c r="D61" s="22"/>
      <c r="E61" s="22"/>
      <c r="F61" s="2"/>
      <c r="G61" s="2"/>
    </row>
    <row r="62" spans="1:7" ht="15">
      <c r="A62" s="23"/>
      <c r="B62" s="4"/>
      <c r="C62" s="22"/>
      <c r="D62" s="22"/>
      <c r="E62" s="22"/>
      <c r="F62" s="2"/>
      <c r="G62" s="2"/>
    </row>
    <row r="63" spans="1:7" ht="15">
      <c r="A63" s="22" t="s">
        <v>14</v>
      </c>
      <c r="B63" s="22"/>
      <c r="C63" s="22"/>
      <c r="D63" s="22"/>
      <c r="E63" s="22"/>
      <c r="F63" s="2"/>
      <c r="G63" s="2"/>
    </row>
    <row r="64" spans="1:7" ht="15.75" customHeight="1">
      <c r="A64" s="4"/>
      <c r="B64" s="22"/>
      <c r="C64" s="4"/>
      <c r="D64" s="34"/>
      <c r="E64" s="34"/>
      <c r="F64" s="3"/>
      <c r="G64" s="3"/>
    </row>
    <row r="65" spans="1:7" ht="15">
      <c r="A65" s="4"/>
      <c r="B65" s="22"/>
      <c r="C65" s="4"/>
      <c r="D65" s="34"/>
      <c r="E65" s="34"/>
      <c r="F65" s="3"/>
      <c r="G65" s="3"/>
    </row>
    <row r="66" spans="1:5" ht="15">
      <c r="A66" s="4"/>
      <c r="B66" s="4"/>
      <c r="C66" s="4"/>
      <c r="D66" s="4"/>
      <c r="E66" s="4"/>
    </row>
  </sheetData>
  <sheetProtection/>
  <mergeCells count="13">
    <mergeCell ref="A34:A35"/>
    <mergeCell ref="C34:E34"/>
    <mergeCell ref="D58:E58"/>
    <mergeCell ref="D59:E59"/>
    <mergeCell ref="B58:C58"/>
    <mergeCell ref="B59:C59"/>
    <mergeCell ref="A5:E5"/>
    <mergeCell ref="A6:E6"/>
    <mergeCell ref="A7:E7"/>
    <mergeCell ref="A8:E8"/>
    <mergeCell ref="A9:E9"/>
    <mergeCell ref="A14:A15"/>
    <mergeCell ref="C14:E14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0" r:id="rId2"/>
  <ignoredErrors>
    <ignoredError sqref="B22:C22 D22:E23 D25:E25" formulaRange="1"/>
    <ignoredError sqref="C3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2021-05-21T15:11:13Z</cp:lastPrinted>
  <dcterms:created xsi:type="dcterms:W3CDTF">2000-10-19T13:42:41Z</dcterms:created>
  <dcterms:modified xsi:type="dcterms:W3CDTF">2022-10-04T15:43:51Z</dcterms:modified>
  <cp:category/>
  <cp:version/>
  <cp:contentType/>
  <cp:contentStatus/>
</cp:coreProperties>
</file>