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RREO'!$A$1:$E$100</definedName>
  </definedNames>
  <calcPr fullCalcOnLoad="1"/>
</workbook>
</file>

<file path=xl/sharedStrings.xml><?xml version="1.0" encoding="utf-8"?>
<sst xmlns="http://schemas.openxmlformats.org/spreadsheetml/2006/main" count="102" uniqueCount="89">
  <si>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</si>
  <si>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</si>
  <si>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</si>
  <si>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</si>
  <si>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</si>
  <si>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</si>
  <si>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</si>
  <si>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</si>
  <si>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RESULTADOS NOMINAL E PRIMÁRIO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</si>
  <si>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</si>
  <si>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</si>
  <si>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</si>
  <si>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</si>
  <si>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</si>
  <si>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</si>
  <si>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</si>
  <si>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</si>
  <si>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</si>
  <si>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</si>
  <si>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</si>
  <si>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</si>
  <si>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</si>
  <si>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do Ensino - MDE</t>
  </si>
  <si>
    <t>DESPESAS COM AÇÕES E SERVIÇOS PÚBLICOS DE SAÚDE</t>
  </si>
  <si>
    <t>Limite Constitucional Anual</t>
  </si>
  <si>
    <t>Saldo a Pagar</t>
  </si>
  <si>
    <t xml:space="preserve">Mínimo Anual de 25% das Receitas de Impostos na Manutenção e Desenvolvimento </t>
  </si>
  <si>
    <t>BALANÇO ORÇAMENTÁRIO</t>
  </si>
  <si>
    <t>RECEITAS</t>
  </si>
  <si>
    <t>DESPESAS</t>
  </si>
  <si>
    <t>RECEITAS E DESPESAS DOS REGIMES DE PREVIDÊNCIA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</si>
  <si>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</si>
  <si>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</si>
  <si>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</si>
  <si>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</si>
  <si>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</si>
  <si>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Empenhada</t>
  </si>
  <si>
    <t xml:space="preserve">  Déficit Orçamentário - Liquidada</t>
  </si>
  <si>
    <t xml:space="preserve">  Saldos de Exercícios Anteriores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</si>
  <si>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</si>
  <si>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</si>
  <si>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</si>
  <si>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</si>
  <si>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</si>
  <si>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</si>
  <si>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</si>
  <si>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Despesas Previdenciárias Liquidadas (II)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</si>
  <si>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</si>
  <si>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</si>
  <si>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</si>
  <si>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</si>
  <si>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</si>
  <si>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</si>
  <si>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</si>
  <si>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</si>
  <si>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</si>
  <si>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</si>
  <si>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</si>
  <si>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</si>
  <si>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</si>
  <si>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</si>
  <si>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Despesas Previdenciárias Liquidadas (V)</t>
  </si>
  <si>
    <t xml:space="preserve">  Resultado Previdenciário (VI) = (IV - V)</t>
  </si>
  <si>
    <t xml:space="preserve">  Déficit Orçamentário - Paga</t>
  </si>
  <si>
    <t xml:space="preserve">  Créditos Adicionais</t>
  </si>
  <si>
    <t xml:space="preserve">  Despesas Pagas</t>
  </si>
  <si>
    <t xml:space="preserve">  Superávit Orçamentário - Paga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</si>
  <si>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</si>
  <si>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</si>
  <si>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</si>
  <si>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</si>
  <si>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</si>
  <si>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</si>
  <si>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</si>
  <si>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</si>
  <si>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</si>
  <si>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         2 - Imprensa Oficial, CEDAE e AGERIO não constam nos Orçamentos Fiscal e da Seguridade Social no exercício de 2019.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</si>
  <si>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</si>
  <si>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</si>
  <si>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</si>
  <si>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</si>
  <si>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</si>
  <si>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</si>
  <si>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4 - Os Saldos dos Restos a Pagar por Poder e Órgão consideram os valores intraorçamentários demonstrados no Anexo 7.</t>
  </si>
  <si>
    <t xml:space="preserve">        5 - Este Demonstrativo não considera a casa dos centavos.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</si>
  <si>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</si>
  <si>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>JANEIRO A AGOSTO 2019/BIMESTRE JULHO-AGOSTO</t>
  </si>
  <si>
    <t>Emissão: 19/09/2019</t>
  </si>
  <si>
    <t xml:space="preserve">                                Renato Ferreira Costa                                                        Ronald Marcio G. Rodrigues                                                  Stephanie Guimarães da Silva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</si>
</sst>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3" applyNumberFormat="1" applyFont="1" applyFill="1" applyBorder="1" applyAlignment="1">
      <alignment horizontal="right"/>
    </xf>
    <xf numFmtId="179" fontId="1" fillId="33" borderId="0" xfId="63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9" fontId="1" fillId="0" borderId="13" xfId="62" applyNumberFormat="1" applyFont="1" applyFill="1" applyBorder="1" applyAlignment="1">
      <alignment horizontal="right"/>
    </xf>
    <xf numFmtId="171" fontId="1" fillId="0" borderId="0" xfId="62" applyFont="1" applyFill="1" applyBorder="1" applyAlignment="1">
      <alignment/>
    </xf>
    <xf numFmtId="179" fontId="1" fillId="0" borderId="14" xfId="0" applyNumberFormat="1" applyFont="1" applyFill="1" applyBorder="1" applyAlignment="1">
      <alignment horizontal="right"/>
    </xf>
    <xf numFmtId="179" fontId="1" fillId="0" borderId="15" xfId="62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2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9" fontId="1" fillId="0" borderId="15" xfId="62" applyNumberFormat="1" applyFont="1" applyFill="1" applyBorder="1" applyAlignment="1">
      <alignment/>
    </xf>
    <xf numFmtId="169" fontId="1" fillId="0" borderId="17" xfId="0" applyNumberFormat="1" applyFont="1" applyFill="1" applyBorder="1" applyAlignment="1">
      <alignment horizontal="center"/>
    </xf>
    <xf numFmtId="16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179" fontId="2" fillId="0" borderId="0" xfId="53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179" fontId="1" fillId="0" borderId="18" xfId="63" applyNumberFormat="1" applyFont="1" applyFill="1" applyBorder="1" applyAlignment="1">
      <alignment/>
    </xf>
    <xf numFmtId="9" fontId="1" fillId="0" borderId="18" xfId="62" applyNumberFormat="1" applyFont="1" applyFill="1" applyBorder="1" applyAlignment="1">
      <alignment horizontal="center"/>
    </xf>
    <xf numFmtId="179" fontId="1" fillId="0" borderId="0" xfId="62" applyNumberFormat="1" applyFont="1" applyFill="1" applyBorder="1" applyAlignment="1">
      <alignment horizontal="right" vertical="center"/>
    </xf>
    <xf numFmtId="9" fontId="1" fillId="0" borderId="0" xfId="62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6" xfId="49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49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Alignment="1">
      <alignment/>
    </xf>
    <xf numFmtId="179" fontId="1" fillId="0" borderId="0" xfId="6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4" borderId="17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/>
    </xf>
    <xf numFmtId="169" fontId="2" fillId="34" borderId="20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1" fillId="33" borderId="18" xfId="0" applyNumberFormat="1" applyFont="1" applyFill="1" applyBorder="1" applyAlignment="1">
      <alignment/>
    </xf>
    <xf numFmtId="169" fontId="2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9" fontId="2" fillId="34" borderId="22" xfId="0" applyNumberFormat="1" applyFont="1" applyFill="1" applyBorder="1" applyAlignment="1">
      <alignment horizontal="center"/>
    </xf>
    <xf numFmtId="169" fontId="1" fillId="33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9" fontId="2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17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79" fontId="2" fillId="0" borderId="0" xfId="53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81" fontId="42" fillId="0" borderId="14" xfId="0" applyNumberFormat="1" applyFont="1" applyFill="1" applyBorder="1" applyAlignment="1">
      <alignment/>
    </xf>
    <xf numFmtId="181" fontId="42" fillId="0" borderId="15" xfId="0" applyNumberFormat="1" applyFont="1" applyFill="1" applyBorder="1" applyAlignment="1">
      <alignment/>
    </xf>
    <xf numFmtId="179" fontId="41" fillId="0" borderId="0" xfId="62" applyNumberFormat="1" applyFont="1" applyFill="1" applyBorder="1" applyAlignment="1">
      <alignment/>
    </xf>
    <xf numFmtId="169" fontId="42" fillId="0" borderId="16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169" fontId="2" fillId="34" borderId="19" xfId="0" applyNumberFormat="1" applyFont="1" applyFill="1" applyBorder="1" applyAlignment="1">
      <alignment horizontal="center" vertical="center" wrapText="1"/>
    </xf>
    <xf numFmtId="169" fontId="2" fillId="34" borderId="17" xfId="0" applyNumberFormat="1" applyFont="1" applyFill="1" applyBorder="1" applyAlignment="1">
      <alignment horizontal="center" vertical="center" wrapText="1"/>
    </xf>
    <xf numFmtId="169" fontId="2" fillId="34" borderId="18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71" fontId="1" fillId="0" borderId="16" xfId="62" applyFont="1" applyFill="1" applyBorder="1" applyAlignment="1">
      <alignment horizontal="center"/>
    </xf>
    <xf numFmtId="171" fontId="1" fillId="0" borderId="11" xfId="62" applyFont="1" applyFill="1" applyBorder="1" applyAlignment="1">
      <alignment horizontal="center"/>
    </xf>
    <xf numFmtId="169" fontId="2" fillId="34" borderId="12" xfId="0" applyNumberFormat="1" applyFont="1" applyFill="1" applyBorder="1" applyAlignment="1">
      <alignment horizontal="center" vertical="center"/>
    </xf>
    <xf numFmtId="169" fontId="2" fillId="34" borderId="14" xfId="0" applyNumberFormat="1" applyFont="1" applyFill="1" applyBorder="1" applyAlignment="1">
      <alignment horizontal="center" vertical="center"/>
    </xf>
    <xf numFmtId="169" fontId="2" fillId="34" borderId="13" xfId="0" applyNumberFormat="1" applyFont="1" applyFill="1" applyBorder="1" applyAlignment="1">
      <alignment horizontal="center" vertical="center"/>
    </xf>
    <xf numFmtId="169" fontId="2" fillId="34" borderId="10" xfId="0" applyNumberFormat="1" applyFont="1" applyFill="1" applyBorder="1" applyAlignment="1">
      <alignment horizontal="center" vertical="center"/>
    </xf>
    <xf numFmtId="169" fontId="2" fillId="34" borderId="0" xfId="0" applyNumberFormat="1" applyFont="1" applyFill="1" applyBorder="1" applyAlignment="1">
      <alignment horizontal="center" vertical="center"/>
    </xf>
    <xf numFmtId="169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3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169" fontId="2" fillId="34" borderId="10" xfId="0" applyNumberFormat="1" applyFont="1" applyFill="1" applyBorder="1" applyAlignment="1">
      <alignment horizontal="center"/>
    </xf>
    <xf numFmtId="169" fontId="2" fillId="34" borderId="0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169" fontId="2" fillId="34" borderId="16" xfId="0" applyNumberFormat="1" applyFont="1" applyFill="1" applyBorder="1" applyAlignment="1">
      <alignment horizontal="center"/>
    </xf>
    <xf numFmtId="169" fontId="2" fillId="34" borderId="1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171" fontId="43" fillId="0" borderId="0" xfId="62" applyFont="1" applyFill="1" applyBorder="1" applyAlignment="1">
      <alignment horizontal="center" vertical="center"/>
    </xf>
    <xf numFmtId="181" fontId="42" fillId="0" borderId="12" xfId="0" applyNumberFormat="1" applyFont="1" applyFill="1" applyBorder="1" applyAlignment="1">
      <alignment horizontal="center"/>
    </xf>
    <xf numFmtId="181" fontId="42" fillId="0" borderId="13" xfId="0" applyNumberFormat="1" applyFont="1" applyFill="1" applyBorder="1" applyAlignment="1">
      <alignment horizontal="center"/>
    </xf>
    <xf numFmtId="181" fontId="42" fillId="0" borderId="10" xfId="0" applyNumberFormat="1" applyFont="1" applyFill="1" applyBorder="1" applyAlignment="1">
      <alignment horizontal="center"/>
    </xf>
    <xf numFmtId="181" fontId="42" fillId="0" borderId="0" xfId="0" applyNumberFormat="1" applyFont="1" applyFill="1" applyBorder="1" applyAlignment="1">
      <alignment horizontal="center"/>
    </xf>
    <xf numFmtId="9" fontId="1" fillId="0" borderId="19" xfId="62" applyNumberFormat="1" applyFont="1" applyFill="1" applyBorder="1" applyAlignment="1">
      <alignment horizontal="center"/>
    </xf>
    <xf numFmtId="9" fontId="1" fillId="0" borderId="17" xfId="62" applyNumberFormat="1" applyFont="1" applyFill="1" applyBorder="1" applyAlignment="1">
      <alignment horizontal="center"/>
    </xf>
    <xf numFmtId="179" fontId="1" fillId="0" borderId="19" xfId="63" applyNumberFormat="1" applyFont="1" applyFill="1" applyBorder="1" applyAlignment="1">
      <alignment horizontal="center"/>
    </xf>
    <xf numFmtId="179" fontId="1" fillId="0" borderId="17" xfId="63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114300</xdr:rowOff>
    </xdr:from>
    <xdr:to>
      <xdr:col>1</xdr:col>
      <xdr:colOff>1343025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5086350</xdr:colOff>
      <xdr:row>0</xdr:row>
      <xdr:rowOff>152400</xdr:rowOff>
    </xdr:from>
    <xdr:to>
      <xdr:col>1</xdr:col>
      <xdr:colOff>123825</xdr:colOff>
      <xdr:row>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524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tabSelected="1" zoomScale="75" zoomScaleNormal="75" zoomScalePageLayoutView="0" workbookViewId="0" topLeftCell="A1">
      <selection activeCell="D83" sqref="D83:E83"/>
    </sheetView>
  </sheetViews>
  <sheetFormatPr defaultColWidth="9.140625" defaultRowHeight="12.75"/>
  <cols>
    <col min="1" max="1" width="83.8515625" style="2" customWidth="1"/>
    <col min="2" max="2" width="20.14062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9" width="13.8515625" style="2" bestFit="1" customWidth="1"/>
    <col min="10" max="16384" width="9.140625" style="2" customWidth="1"/>
  </cols>
  <sheetData>
    <row r="1" ht="15.75">
      <c r="A1" s="1"/>
    </row>
    <row r="5" spans="1:6" ht="15.75">
      <c r="A5" s="117" t="s">
        <v>1</v>
      </c>
      <c r="B5" s="117"/>
      <c r="C5" s="117"/>
      <c r="D5" s="117"/>
      <c r="E5" s="117"/>
      <c r="F5" s="3"/>
    </row>
    <row r="6" spans="1:8" ht="15.75">
      <c r="A6" s="118" t="s">
        <v>55</v>
      </c>
      <c r="B6" s="118"/>
      <c r="C6" s="118"/>
      <c r="D6" s="118"/>
      <c r="E6" s="118"/>
      <c r="F6" s="4"/>
      <c r="G6" s="5"/>
      <c r="H6" s="5"/>
    </row>
    <row r="7" spans="1:8" ht="15.75">
      <c r="A7" s="117" t="s">
        <v>0</v>
      </c>
      <c r="B7" s="117"/>
      <c r="C7" s="117"/>
      <c r="D7" s="117"/>
      <c r="E7" s="117"/>
      <c r="F7" s="3"/>
      <c r="G7" s="5"/>
      <c r="H7" s="5"/>
    </row>
    <row r="8" spans="1:9" ht="15.75">
      <c r="A8" s="117" t="s">
        <v>86</v>
      </c>
      <c r="B8" s="117"/>
      <c r="C8" s="117"/>
      <c r="D8" s="117"/>
      <c r="E8" s="117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93" t="s">
        <v>87</v>
      </c>
      <c r="G10" s="5"/>
      <c r="H10" s="5"/>
    </row>
    <row r="11" spans="1:8" ht="15.75">
      <c r="A11" s="2" t="s">
        <v>54</v>
      </c>
      <c r="B11" s="6"/>
      <c r="C11" s="6"/>
      <c r="D11" s="7"/>
      <c r="E11" s="7" t="s">
        <v>32</v>
      </c>
      <c r="F11" s="5"/>
      <c r="G11" s="5"/>
      <c r="H11" s="5"/>
    </row>
    <row r="12" spans="1:8" ht="15.75">
      <c r="A12" s="108" t="s">
        <v>27</v>
      </c>
      <c r="B12" s="108"/>
      <c r="C12" s="121"/>
      <c r="D12" s="107" t="s">
        <v>2</v>
      </c>
      <c r="E12" s="108"/>
      <c r="F12" s="5"/>
      <c r="G12" s="5"/>
      <c r="H12" s="5"/>
    </row>
    <row r="13" spans="1:8" ht="15.75">
      <c r="A13" s="122" t="s">
        <v>28</v>
      </c>
      <c r="B13" s="122"/>
      <c r="C13" s="123"/>
      <c r="D13" s="119"/>
      <c r="E13" s="120"/>
      <c r="F13" s="8"/>
      <c r="G13" s="5"/>
      <c r="H13" s="5"/>
    </row>
    <row r="14" spans="1:8" ht="15.75">
      <c r="A14" s="95" t="s">
        <v>33</v>
      </c>
      <c r="B14" s="95"/>
      <c r="C14" s="96"/>
      <c r="D14" s="10"/>
      <c r="E14" s="11">
        <v>72371273586</v>
      </c>
      <c r="F14" s="11"/>
      <c r="G14" s="5"/>
      <c r="H14" s="5"/>
    </row>
    <row r="15" spans="1:8" ht="15.75">
      <c r="A15" s="95" t="s">
        <v>34</v>
      </c>
      <c r="B15" s="95"/>
      <c r="C15" s="96"/>
      <c r="D15" s="10"/>
      <c r="E15" s="11">
        <v>67595055811.34</v>
      </c>
      <c r="F15" s="11"/>
      <c r="G15" s="5"/>
      <c r="H15" s="5"/>
    </row>
    <row r="16" spans="1:8" ht="15.75">
      <c r="A16" s="95" t="s">
        <v>35</v>
      </c>
      <c r="B16" s="95"/>
      <c r="C16" s="96"/>
      <c r="D16" s="10"/>
      <c r="E16" s="11">
        <v>44175130970.09</v>
      </c>
      <c r="F16" s="11"/>
      <c r="G16" s="5"/>
      <c r="H16" s="5"/>
    </row>
    <row r="17" spans="1:8" ht="15.75">
      <c r="A17" s="95" t="s">
        <v>36</v>
      </c>
      <c r="B17" s="95"/>
      <c r="C17" s="96"/>
      <c r="D17" s="10"/>
      <c r="E17" s="11">
        <v>0</v>
      </c>
      <c r="F17" s="11"/>
      <c r="G17" s="5"/>
      <c r="H17" s="5"/>
    </row>
    <row r="18" spans="1:8" ht="15.75">
      <c r="A18" s="95" t="s">
        <v>37</v>
      </c>
      <c r="B18" s="95"/>
      <c r="C18" s="96"/>
      <c r="D18" s="10"/>
      <c r="E18" s="11">
        <v>0</v>
      </c>
      <c r="F18" s="11"/>
      <c r="G18" s="5"/>
      <c r="H18" s="5"/>
    </row>
    <row r="19" spans="1:8" ht="15.75">
      <c r="A19" s="95" t="s">
        <v>63</v>
      </c>
      <c r="B19" s="95"/>
      <c r="C19" s="96"/>
      <c r="D19" s="10"/>
      <c r="E19" s="11">
        <v>0</v>
      </c>
      <c r="F19" s="11"/>
      <c r="G19" s="5"/>
      <c r="H19" s="5"/>
    </row>
    <row r="20" spans="1:8" ht="15.75">
      <c r="A20" s="95" t="s">
        <v>38</v>
      </c>
      <c r="B20" s="95"/>
      <c r="C20" s="96"/>
      <c r="D20" s="10"/>
      <c r="E20" s="12">
        <v>1375449259.83</v>
      </c>
      <c r="F20" s="11"/>
      <c r="G20" s="5"/>
      <c r="H20" s="5"/>
    </row>
    <row r="21" spans="1:8" ht="15.75">
      <c r="A21" s="95" t="s">
        <v>29</v>
      </c>
      <c r="B21" s="95"/>
      <c r="C21" s="96"/>
      <c r="D21" s="10"/>
      <c r="E21" s="13"/>
      <c r="F21" s="13"/>
      <c r="G21" s="5"/>
      <c r="H21" s="5"/>
    </row>
    <row r="22" spans="1:8" ht="15.75">
      <c r="A22" s="95" t="s">
        <v>39</v>
      </c>
      <c r="B22" s="95"/>
      <c r="C22" s="96"/>
      <c r="D22" s="14"/>
      <c r="E22" s="11">
        <v>80373868770</v>
      </c>
      <c r="F22" s="11"/>
      <c r="G22" s="5"/>
      <c r="H22" s="5"/>
    </row>
    <row r="23" spans="1:8" ht="15.75">
      <c r="A23" s="95" t="s">
        <v>64</v>
      </c>
      <c r="B23" s="95"/>
      <c r="C23" s="96"/>
      <c r="D23" s="14"/>
      <c r="E23" s="11">
        <f>E24-E22</f>
        <v>1401426441</v>
      </c>
      <c r="F23" s="11"/>
      <c r="G23" s="5"/>
      <c r="H23" s="5"/>
    </row>
    <row r="24" spans="1:8" ht="15.75">
      <c r="A24" s="95" t="s">
        <v>40</v>
      </c>
      <c r="B24" s="95"/>
      <c r="C24" s="96"/>
      <c r="D24" s="14"/>
      <c r="E24" s="11">
        <v>81775295211</v>
      </c>
      <c r="F24" s="11"/>
      <c r="G24" s="5"/>
      <c r="H24" s="5"/>
    </row>
    <row r="25" spans="1:8" ht="15.75">
      <c r="A25" s="95" t="s">
        <v>41</v>
      </c>
      <c r="B25" s="95"/>
      <c r="C25" s="96"/>
      <c r="D25" s="14"/>
      <c r="E25" s="11">
        <v>42054229282</v>
      </c>
      <c r="F25" s="11"/>
      <c r="G25" s="5"/>
      <c r="H25" s="5"/>
    </row>
    <row r="26" spans="1:8" ht="15.75">
      <c r="A26" s="95" t="s">
        <v>42</v>
      </c>
      <c r="B26" s="95"/>
      <c r="C26" s="96"/>
      <c r="D26" s="14"/>
      <c r="E26" s="11">
        <v>39019255342</v>
      </c>
      <c r="F26" s="11"/>
      <c r="G26" s="5"/>
      <c r="H26" s="5"/>
    </row>
    <row r="27" spans="1:8" ht="15.75">
      <c r="A27" s="95" t="s">
        <v>65</v>
      </c>
      <c r="B27" s="95"/>
      <c r="C27" s="96"/>
      <c r="D27" s="14"/>
      <c r="E27" s="11">
        <v>36014036443</v>
      </c>
      <c r="F27" s="11"/>
      <c r="G27" s="5"/>
      <c r="H27" s="5"/>
    </row>
    <row r="28" spans="1:8" ht="15.75">
      <c r="A28" s="95" t="s">
        <v>43</v>
      </c>
      <c r="B28" s="95"/>
      <c r="C28" s="96"/>
      <c r="D28" s="14"/>
      <c r="E28" s="11">
        <f>E16-E25</f>
        <v>2120901688.0899963</v>
      </c>
      <c r="F28" s="11"/>
      <c r="G28" s="5"/>
      <c r="H28" s="5"/>
    </row>
    <row r="29" spans="1:8" ht="15.75">
      <c r="A29" s="95" t="s">
        <v>44</v>
      </c>
      <c r="B29" s="95"/>
      <c r="C29" s="96"/>
      <c r="D29" s="14"/>
      <c r="E29" s="11">
        <f>E16-E26</f>
        <v>5155875628.089996</v>
      </c>
      <c r="F29" s="11"/>
      <c r="G29" s="5"/>
      <c r="H29" s="5"/>
    </row>
    <row r="30" spans="1:8" ht="15.75">
      <c r="A30" s="138" t="s">
        <v>66</v>
      </c>
      <c r="B30" s="138"/>
      <c r="C30" s="139"/>
      <c r="D30" s="14"/>
      <c r="E30" s="11">
        <f>E16-E27</f>
        <v>8161094527.089996</v>
      </c>
      <c r="F30" s="11"/>
      <c r="G30" s="5"/>
      <c r="H30" s="5"/>
    </row>
    <row r="31" spans="1:8" ht="15.75">
      <c r="A31" s="108" t="s">
        <v>5</v>
      </c>
      <c r="B31" s="108"/>
      <c r="C31" s="121"/>
      <c r="D31" s="107" t="s">
        <v>2</v>
      </c>
      <c r="E31" s="108"/>
      <c r="F31" s="5"/>
      <c r="G31" s="5"/>
      <c r="H31" s="5"/>
    </row>
    <row r="32" spans="1:8" ht="15.75">
      <c r="A32" s="122" t="s">
        <v>3</v>
      </c>
      <c r="B32" s="122"/>
      <c r="C32" s="123"/>
      <c r="D32" s="17"/>
      <c r="E32" s="18">
        <f>E25</f>
        <v>42054229282</v>
      </c>
      <c r="F32" s="19"/>
      <c r="G32" s="5"/>
      <c r="H32" s="5"/>
    </row>
    <row r="33" spans="1:8" ht="15.75">
      <c r="A33" s="138" t="s">
        <v>4</v>
      </c>
      <c r="B33" s="138"/>
      <c r="C33" s="139"/>
      <c r="D33" s="20"/>
      <c r="E33" s="21">
        <f>E26</f>
        <v>39019255342</v>
      </c>
      <c r="F33" s="19"/>
      <c r="G33" s="5"/>
      <c r="H33" s="5"/>
    </row>
    <row r="34" spans="1:8" ht="15.75">
      <c r="A34" s="108" t="s">
        <v>6</v>
      </c>
      <c r="B34" s="108"/>
      <c r="C34" s="121"/>
      <c r="D34" s="107" t="s">
        <v>2</v>
      </c>
      <c r="E34" s="108"/>
      <c r="F34" s="5"/>
      <c r="G34" s="5"/>
      <c r="H34" s="5"/>
    </row>
    <row r="35" spans="1:8" ht="15.75">
      <c r="A35" s="22" t="s">
        <v>7</v>
      </c>
      <c r="B35" s="23"/>
      <c r="C35" s="23"/>
      <c r="D35" s="24"/>
      <c r="E35" s="25">
        <v>57188773713</v>
      </c>
      <c r="F35" s="26"/>
      <c r="G35" s="5"/>
      <c r="H35" s="5"/>
    </row>
    <row r="36" spans="1:8" ht="15.75">
      <c r="A36" s="27"/>
      <c r="B36" s="27"/>
      <c r="C36" s="27"/>
      <c r="D36" s="28"/>
      <c r="E36" s="13"/>
      <c r="F36" s="5"/>
      <c r="G36" s="5"/>
      <c r="H36" s="5"/>
    </row>
    <row r="37" spans="1:8" ht="15.75">
      <c r="A37" s="108" t="s">
        <v>30</v>
      </c>
      <c r="B37" s="108"/>
      <c r="C37" s="121"/>
      <c r="D37" s="107" t="s">
        <v>2</v>
      </c>
      <c r="E37" s="108"/>
      <c r="F37" s="88"/>
      <c r="G37" s="5"/>
      <c r="H37" s="5"/>
    </row>
    <row r="38" spans="1:8" ht="15.75">
      <c r="A38" s="97" t="s">
        <v>79</v>
      </c>
      <c r="B38" s="97"/>
      <c r="C38" s="98"/>
      <c r="D38" s="29"/>
      <c r="E38" s="30"/>
      <c r="F38" s="5"/>
      <c r="G38" s="5"/>
      <c r="H38" s="5"/>
    </row>
    <row r="39" spans="1:8" ht="15.75">
      <c r="A39" s="95" t="s">
        <v>45</v>
      </c>
      <c r="B39" s="95"/>
      <c r="C39" s="96"/>
      <c r="D39" s="31"/>
      <c r="E39" s="32">
        <v>195853992</v>
      </c>
      <c r="G39" s="5"/>
      <c r="H39" s="5"/>
    </row>
    <row r="40" spans="1:8" ht="15.75">
      <c r="A40" s="95" t="s">
        <v>46</v>
      </c>
      <c r="B40" s="95"/>
      <c r="C40" s="96"/>
      <c r="D40" s="31"/>
      <c r="E40" s="32">
        <v>2738849</v>
      </c>
      <c r="F40" s="5"/>
      <c r="G40" s="5"/>
      <c r="H40" s="5"/>
    </row>
    <row r="41" spans="1:8" ht="15.75">
      <c r="A41" s="95" t="s">
        <v>47</v>
      </c>
      <c r="B41" s="95"/>
      <c r="C41" s="96"/>
      <c r="D41" s="31"/>
      <c r="E41" s="32">
        <f>E39-E40</f>
        <v>193115143</v>
      </c>
      <c r="F41" s="5"/>
      <c r="G41" s="5"/>
      <c r="H41" s="5"/>
    </row>
    <row r="42" spans="1:8" ht="15.75">
      <c r="A42" s="97" t="s">
        <v>80</v>
      </c>
      <c r="B42" s="97"/>
      <c r="C42" s="98"/>
      <c r="D42" s="31"/>
      <c r="E42" s="32"/>
      <c r="F42" s="33"/>
      <c r="G42" s="5"/>
      <c r="H42" s="5"/>
    </row>
    <row r="43" spans="1:8" ht="15.75">
      <c r="A43" s="95" t="s">
        <v>60</v>
      </c>
      <c r="B43" s="95"/>
      <c r="C43" s="96"/>
      <c r="D43" s="31"/>
      <c r="E43" s="32">
        <v>12311019566</v>
      </c>
      <c r="F43" s="5"/>
      <c r="G43" s="5"/>
      <c r="H43" s="5"/>
    </row>
    <row r="44" spans="1:8" ht="15.75">
      <c r="A44" s="95" t="s">
        <v>61</v>
      </c>
      <c r="B44" s="95"/>
      <c r="C44" s="96"/>
      <c r="D44" s="31"/>
      <c r="E44" s="32">
        <v>13731997029</v>
      </c>
      <c r="F44" s="5"/>
      <c r="G44" s="5"/>
      <c r="H44" s="5"/>
    </row>
    <row r="45" spans="1:8" ht="15.75">
      <c r="A45" s="138" t="s">
        <v>62</v>
      </c>
      <c r="B45" s="138"/>
      <c r="C45" s="139"/>
      <c r="D45" s="34"/>
      <c r="E45" s="35">
        <f>E43-E44</f>
        <v>-1420977463</v>
      </c>
      <c r="F45" s="5"/>
      <c r="G45" s="5"/>
      <c r="H45" s="5"/>
    </row>
    <row r="46" spans="1:8" ht="15.75">
      <c r="A46" s="15"/>
      <c r="B46" s="16"/>
      <c r="C46" s="16"/>
      <c r="D46" s="13"/>
      <c r="E46" s="13"/>
      <c r="F46" s="5"/>
      <c r="G46" s="5"/>
      <c r="H46" s="5"/>
    </row>
    <row r="47" spans="1:8" ht="15.75">
      <c r="A47" s="129" t="s">
        <v>8</v>
      </c>
      <c r="B47" s="67" t="s">
        <v>9</v>
      </c>
      <c r="C47" s="68" t="s">
        <v>13</v>
      </c>
      <c r="D47" s="111" t="s">
        <v>15</v>
      </c>
      <c r="E47" s="113"/>
      <c r="F47" s="5"/>
      <c r="G47" s="5"/>
      <c r="H47" s="5"/>
    </row>
    <row r="48" spans="1:8" ht="15.75">
      <c r="A48" s="135"/>
      <c r="B48" s="67" t="s">
        <v>10</v>
      </c>
      <c r="C48" s="67" t="s">
        <v>73</v>
      </c>
      <c r="D48" s="114"/>
      <c r="E48" s="115"/>
      <c r="F48" s="5"/>
      <c r="G48" s="5"/>
      <c r="H48" s="5"/>
    </row>
    <row r="49" spans="1:8" ht="15.75">
      <c r="A49" s="135"/>
      <c r="B49" s="67" t="s">
        <v>11</v>
      </c>
      <c r="C49" s="67"/>
      <c r="D49" s="125" t="s">
        <v>16</v>
      </c>
      <c r="E49" s="126"/>
      <c r="F49" s="5"/>
      <c r="G49" s="5"/>
      <c r="H49" s="5"/>
    </row>
    <row r="50" spans="1:8" ht="15.75">
      <c r="A50" s="135"/>
      <c r="B50" s="67" t="s">
        <v>12</v>
      </c>
      <c r="C50" s="67" t="s">
        <v>14</v>
      </c>
      <c r="D50" s="125"/>
      <c r="E50" s="126"/>
      <c r="F50" s="5"/>
      <c r="G50" s="5"/>
      <c r="H50" s="5"/>
    </row>
    <row r="51" spans="1:8" ht="15.75">
      <c r="A51" s="136"/>
      <c r="B51" s="67"/>
      <c r="C51" s="78"/>
      <c r="D51" s="77"/>
      <c r="E51" s="76"/>
      <c r="F51" s="5"/>
      <c r="G51" s="5"/>
      <c r="H51" s="5"/>
    </row>
    <row r="52" spans="1:8" ht="15.75">
      <c r="A52" s="80" t="s">
        <v>77</v>
      </c>
      <c r="B52" s="79">
        <v>-11956897000</v>
      </c>
      <c r="C52" s="79">
        <v>4682862954.139999</v>
      </c>
      <c r="D52" s="39"/>
      <c r="E52" s="40">
        <f>C52/B52*100</f>
        <v>-39.164533692478905</v>
      </c>
      <c r="F52" s="5"/>
      <c r="G52" s="5"/>
      <c r="H52" s="5"/>
    </row>
    <row r="53" spans="1:8" ht="15.75">
      <c r="A53" s="81" t="s">
        <v>78</v>
      </c>
      <c r="B53" s="75">
        <v>12656553000</v>
      </c>
      <c r="C53" s="75">
        <v>739933963.1399994</v>
      </c>
      <c r="D53" s="41"/>
      <c r="E53" s="42">
        <f>C53/B53*100</f>
        <v>5.846251843926221</v>
      </c>
      <c r="F53" s="5"/>
      <c r="G53" s="19"/>
      <c r="H53" s="5"/>
    </row>
    <row r="54" spans="1:8" ht="15.75">
      <c r="A54" s="38"/>
      <c r="B54" s="43"/>
      <c r="C54" s="43"/>
      <c r="D54" s="44"/>
      <c r="E54" s="44"/>
      <c r="F54" s="5"/>
      <c r="G54" s="5"/>
      <c r="H54" s="5"/>
    </row>
    <row r="55" spans="1:8" ht="15.75">
      <c r="A55" s="129" t="s">
        <v>81</v>
      </c>
      <c r="B55" s="131" t="s">
        <v>17</v>
      </c>
      <c r="C55" s="69" t="s">
        <v>18</v>
      </c>
      <c r="D55" s="70" t="s">
        <v>19</v>
      </c>
      <c r="E55" s="111" t="s">
        <v>25</v>
      </c>
      <c r="F55" s="5"/>
      <c r="G55" s="5"/>
      <c r="H55" s="5"/>
    </row>
    <row r="56" spans="1:8" ht="15.75">
      <c r="A56" s="130"/>
      <c r="B56" s="132"/>
      <c r="C56" s="71" t="s">
        <v>73</v>
      </c>
      <c r="D56" s="72" t="s">
        <v>73</v>
      </c>
      <c r="E56" s="112"/>
      <c r="F56" s="5"/>
      <c r="G56" s="5"/>
      <c r="H56" s="5"/>
    </row>
    <row r="57" spans="1:8" ht="15.75">
      <c r="A57" s="84" t="s">
        <v>48</v>
      </c>
      <c r="B57" s="85">
        <f>SUM(B58:B62)</f>
        <v>18454750618</v>
      </c>
      <c r="C57" s="85">
        <f>SUM(C58:C62)</f>
        <v>41840553</v>
      </c>
      <c r="D57" s="85">
        <f>SUM(D58:D62)</f>
        <v>3285902091</v>
      </c>
      <c r="E57" s="86">
        <f>SUM(E58:E62)</f>
        <v>15127007974</v>
      </c>
      <c r="F57" s="46"/>
      <c r="G57" s="46"/>
      <c r="H57" s="5"/>
    </row>
    <row r="58" spans="1:8" ht="15.75">
      <c r="A58" s="5" t="s">
        <v>49</v>
      </c>
      <c r="B58" s="36">
        <v>18287171728</v>
      </c>
      <c r="C58" s="36">
        <v>41800908</v>
      </c>
      <c r="D58" s="36">
        <v>3129413281</v>
      </c>
      <c r="E58" s="45">
        <v>15115957539</v>
      </c>
      <c r="F58" s="46"/>
      <c r="G58" s="46"/>
      <c r="H58" s="5"/>
    </row>
    <row r="59" spans="1:8" ht="15.75">
      <c r="A59" s="5" t="s">
        <v>50</v>
      </c>
      <c r="B59" s="36">
        <v>71687705</v>
      </c>
      <c r="C59" s="36">
        <v>116</v>
      </c>
      <c r="D59" s="36">
        <v>60700630</v>
      </c>
      <c r="E59" s="45">
        <v>10986959</v>
      </c>
      <c r="F59" s="46"/>
      <c r="G59" s="46"/>
      <c r="H59" s="5"/>
    </row>
    <row r="60" spans="1:8" ht="15.75">
      <c r="A60" s="5" t="s">
        <v>51</v>
      </c>
      <c r="B60" s="36">
        <v>51174524</v>
      </c>
      <c r="C60" s="36">
        <v>5975</v>
      </c>
      <c r="D60" s="36">
        <v>51158528</v>
      </c>
      <c r="E60" s="45">
        <v>10021</v>
      </c>
      <c r="F60" s="46"/>
      <c r="G60" s="46"/>
      <c r="H60" s="5"/>
    </row>
    <row r="61" spans="1:8" ht="15.75">
      <c r="A61" s="5" t="s">
        <v>52</v>
      </c>
      <c r="B61" s="36">
        <v>33947604</v>
      </c>
      <c r="C61" s="36">
        <v>33554</v>
      </c>
      <c r="D61" s="36">
        <v>33881714</v>
      </c>
      <c r="E61" s="45">
        <v>32336</v>
      </c>
      <c r="F61" s="46"/>
      <c r="G61" s="46"/>
      <c r="H61" s="5"/>
    </row>
    <row r="62" spans="1:8" ht="15.75">
      <c r="A62" s="5" t="s">
        <v>69</v>
      </c>
      <c r="B62" s="36">
        <v>10769057</v>
      </c>
      <c r="C62" s="36">
        <v>0</v>
      </c>
      <c r="D62" s="36">
        <v>10747938</v>
      </c>
      <c r="E62" s="45">
        <v>21119</v>
      </c>
      <c r="F62" s="46"/>
      <c r="G62" s="46"/>
      <c r="H62" s="5"/>
    </row>
    <row r="63" spans="1:8" ht="15.75">
      <c r="A63" s="84" t="s">
        <v>53</v>
      </c>
      <c r="B63" s="85">
        <f>SUM(B64:B68)</f>
        <v>372452416</v>
      </c>
      <c r="C63" s="85">
        <f>SUM(C64:C68)</f>
        <v>114072763</v>
      </c>
      <c r="D63" s="85">
        <f>SUM(D64:D68)</f>
        <v>195769636</v>
      </c>
      <c r="E63" s="86">
        <f>SUM(E64:E68)</f>
        <v>62610017</v>
      </c>
      <c r="F63" s="46"/>
      <c r="G63" s="46"/>
      <c r="H63" s="5"/>
    </row>
    <row r="64" spans="1:8" ht="15.75">
      <c r="A64" s="5" t="s">
        <v>49</v>
      </c>
      <c r="B64" s="36">
        <v>141817503</v>
      </c>
      <c r="C64" s="36">
        <v>89643999</v>
      </c>
      <c r="D64" s="36">
        <v>47193755</v>
      </c>
      <c r="E64" s="45">
        <v>4979749</v>
      </c>
      <c r="F64" s="46"/>
      <c r="G64" s="46"/>
      <c r="H64" s="5"/>
    </row>
    <row r="65" spans="1:8" ht="15.75">
      <c r="A65" s="5" t="s">
        <v>50</v>
      </c>
      <c r="B65" s="36">
        <v>44927370</v>
      </c>
      <c r="C65" s="36">
        <v>6314339</v>
      </c>
      <c r="D65" s="36">
        <v>20093942</v>
      </c>
      <c r="E65" s="45">
        <v>18519089</v>
      </c>
      <c r="F65" s="46"/>
      <c r="G65" s="46"/>
      <c r="H65" s="5"/>
    </row>
    <row r="66" spans="1:8" ht="15.75">
      <c r="A66" s="5" t="s">
        <v>51</v>
      </c>
      <c r="B66" s="36">
        <v>118811879</v>
      </c>
      <c r="C66" s="36">
        <v>17585094</v>
      </c>
      <c r="D66" s="36">
        <v>90461938</v>
      </c>
      <c r="E66" s="45">
        <v>10764847</v>
      </c>
      <c r="F66" s="46"/>
      <c r="G66" s="46"/>
      <c r="H66" s="5"/>
    </row>
    <row r="67" spans="1:8" ht="15.75">
      <c r="A67" s="5" t="s">
        <v>52</v>
      </c>
      <c r="B67" s="36">
        <v>62800600</v>
      </c>
      <c r="C67" s="36">
        <v>528974</v>
      </c>
      <c r="D67" s="36">
        <v>34504255</v>
      </c>
      <c r="E67" s="45">
        <v>27767371</v>
      </c>
      <c r="F67" s="46"/>
      <c r="G67" s="46"/>
      <c r="H67" s="5"/>
    </row>
    <row r="68" spans="1:10" ht="15.75">
      <c r="A68" s="5" t="s">
        <v>69</v>
      </c>
      <c r="B68" s="37">
        <v>4095064</v>
      </c>
      <c r="C68" s="37">
        <v>357</v>
      </c>
      <c r="D68" s="37">
        <v>3515746</v>
      </c>
      <c r="E68" s="45">
        <v>578961</v>
      </c>
      <c r="F68" s="46"/>
      <c r="G68" s="46"/>
      <c r="H68" s="19"/>
      <c r="I68" s="19"/>
      <c r="J68" s="19"/>
    </row>
    <row r="69" spans="1:10" ht="15.75">
      <c r="A69" s="82" t="s">
        <v>20</v>
      </c>
      <c r="B69" s="83">
        <f>B57+B63</f>
        <v>18827203034</v>
      </c>
      <c r="C69" s="83">
        <f>C57+C63</f>
        <v>155913316</v>
      </c>
      <c r="D69" s="83">
        <f>D57+D63</f>
        <v>3481671727</v>
      </c>
      <c r="E69" s="83">
        <f>E57+E63</f>
        <v>15189617991</v>
      </c>
      <c r="F69" s="46"/>
      <c r="G69" s="46"/>
      <c r="H69" s="19"/>
      <c r="I69" s="19"/>
      <c r="J69" s="19"/>
    </row>
    <row r="70" spans="1:10" ht="15.75">
      <c r="A70" s="38"/>
      <c r="B70" s="16"/>
      <c r="C70" s="43"/>
      <c r="D70" s="44"/>
      <c r="E70" s="44"/>
      <c r="F70" s="46"/>
      <c r="G70" s="19"/>
      <c r="H70" s="19"/>
      <c r="I70" s="19"/>
      <c r="J70" s="19"/>
    </row>
    <row r="71" spans="1:10" ht="15.75">
      <c r="A71" s="104" t="s">
        <v>82</v>
      </c>
      <c r="B71" s="99" t="s">
        <v>31</v>
      </c>
      <c r="C71" s="133" t="s">
        <v>24</v>
      </c>
      <c r="D71" s="134"/>
      <c r="E71" s="134"/>
      <c r="F71" s="19"/>
      <c r="G71" s="19"/>
      <c r="H71" s="19"/>
      <c r="I71" s="19"/>
      <c r="J71" s="19"/>
    </row>
    <row r="72" spans="1:10" ht="15.75">
      <c r="A72" s="105"/>
      <c r="B72" s="127"/>
      <c r="C72" s="99" t="s">
        <v>21</v>
      </c>
      <c r="D72" s="111" t="s">
        <v>74</v>
      </c>
      <c r="E72" s="113"/>
      <c r="F72" s="19"/>
      <c r="G72" s="19"/>
      <c r="H72" s="19"/>
      <c r="I72" s="19"/>
      <c r="J72" s="19"/>
    </row>
    <row r="73" spans="1:10" ht="15.75">
      <c r="A73" s="105"/>
      <c r="B73" s="127"/>
      <c r="C73" s="100"/>
      <c r="D73" s="114"/>
      <c r="E73" s="115"/>
      <c r="G73" s="19"/>
      <c r="H73" s="19"/>
      <c r="I73" s="19"/>
      <c r="J73" s="19"/>
    </row>
    <row r="74" spans="1:9" ht="15.75">
      <c r="A74" s="106"/>
      <c r="B74" s="128"/>
      <c r="C74" s="101"/>
      <c r="D74" s="112"/>
      <c r="E74" s="116"/>
      <c r="G74" s="5"/>
      <c r="H74" s="5"/>
      <c r="I74" s="5"/>
    </row>
    <row r="75" spans="1:9" ht="15.75">
      <c r="A75" s="47" t="s">
        <v>26</v>
      </c>
      <c r="B75" s="147">
        <v>6014335825</v>
      </c>
      <c r="C75" s="145">
        <v>0.25</v>
      </c>
      <c r="D75" s="141">
        <f>B75/27324005803*100</f>
        <v>22.01117899169698</v>
      </c>
      <c r="E75" s="142"/>
      <c r="F75" s="140"/>
      <c r="G75" s="140"/>
      <c r="H75" s="19"/>
      <c r="I75" s="5"/>
    </row>
    <row r="76" spans="1:9" ht="15.75">
      <c r="A76" s="38" t="s">
        <v>22</v>
      </c>
      <c r="B76" s="148"/>
      <c r="C76" s="146"/>
      <c r="D76" s="143"/>
      <c r="E76" s="144"/>
      <c r="F76" s="140"/>
      <c r="G76" s="140"/>
      <c r="H76" s="48"/>
      <c r="I76" s="5"/>
    </row>
    <row r="77" spans="1:9" ht="31.5">
      <c r="A77" s="49" t="s">
        <v>67</v>
      </c>
      <c r="B77" s="50">
        <v>1296367792</v>
      </c>
      <c r="C77" s="51">
        <v>0.6</v>
      </c>
      <c r="D77" s="89"/>
      <c r="E77" s="90">
        <f>B77/1821566793*100</f>
        <v>71.16773301872549</v>
      </c>
      <c r="F77" s="140"/>
      <c r="G77" s="140"/>
      <c r="H77" s="87"/>
      <c r="I77" s="5"/>
    </row>
    <row r="78" spans="1:8" ht="15.75">
      <c r="A78" s="38"/>
      <c r="B78" s="52"/>
      <c r="C78" s="53"/>
      <c r="D78" s="54"/>
      <c r="E78" s="54"/>
      <c r="F78" s="30"/>
      <c r="G78" s="19"/>
      <c r="H78" s="5"/>
    </row>
    <row r="79" spans="1:8" ht="15.75">
      <c r="A79" s="104" t="s">
        <v>23</v>
      </c>
      <c r="B79" s="99" t="s">
        <v>75</v>
      </c>
      <c r="C79" s="133" t="s">
        <v>24</v>
      </c>
      <c r="D79" s="134"/>
      <c r="E79" s="134"/>
      <c r="F79" s="91"/>
      <c r="G79" s="91"/>
      <c r="H79" s="91"/>
    </row>
    <row r="80" spans="1:8" ht="15.75">
      <c r="A80" s="105"/>
      <c r="B80" s="100"/>
      <c r="C80" s="99" t="s">
        <v>21</v>
      </c>
      <c r="D80" s="111" t="s">
        <v>74</v>
      </c>
      <c r="E80" s="113"/>
      <c r="F80" s="91"/>
      <c r="G80" s="91"/>
      <c r="H80" s="91"/>
    </row>
    <row r="81" spans="1:8" ht="15.75">
      <c r="A81" s="105"/>
      <c r="B81" s="100"/>
      <c r="C81" s="100"/>
      <c r="D81" s="114"/>
      <c r="E81" s="115"/>
      <c r="F81" s="91"/>
      <c r="G81" s="91"/>
      <c r="H81" s="91"/>
    </row>
    <row r="82" spans="1:8" ht="15.75">
      <c r="A82" s="106"/>
      <c r="B82" s="101"/>
      <c r="C82" s="101"/>
      <c r="D82" s="112"/>
      <c r="E82" s="116"/>
      <c r="F82" s="91"/>
      <c r="G82" s="91"/>
      <c r="H82" s="91"/>
    </row>
    <row r="83" spans="1:8" ht="15.75">
      <c r="A83" s="55" t="s">
        <v>68</v>
      </c>
      <c r="B83" s="92">
        <v>2410592867.38</v>
      </c>
      <c r="C83" s="56">
        <v>0.12</v>
      </c>
      <c r="D83" s="109">
        <f>B83/27323982923*100</f>
        <v>8.822260188688965</v>
      </c>
      <c r="E83" s="110"/>
      <c r="F83" s="30"/>
      <c r="G83" s="19"/>
      <c r="H83" s="19"/>
    </row>
    <row r="84" spans="1:8" ht="15.75" hidden="1">
      <c r="A84" s="38"/>
      <c r="B84" s="52"/>
      <c r="C84" s="53"/>
      <c r="D84" s="54"/>
      <c r="E84" s="54"/>
      <c r="F84" s="30"/>
      <c r="G84" s="19"/>
      <c r="H84" s="5"/>
    </row>
    <row r="85" spans="1:8" ht="19.5" customHeight="1" hidden="1">
      <c r="A85" s="102" t="s">
        <v>56</v>
      </c>
      <c r="B85" s="102"/>
      <c r="C85" s="103"/>
      <c r="D85" s="107" t="s">
        <v>57</v>
      </c>
      <c r="E85" s="108"/>
      <c r="F85" s="30"/>
      <c r="G85" s="19"/>
      <c r="H85" s="5"/>
    </row>
    <row r="86" spans="1:8" ht="15.75" hidden="1">
      <c r="A86" s="94" t="s">
        <v>58</v>
      </c>
      <c r="B86" s="94"/>
      <c r="C86" s="94"/>
      <c r="D86" s="57"/>
      <c r="E86" s="58">
        <v>0</v>
      </c>
      <c r="F86" s="30"/>
      <c r="G86" s="19"/>
      <c r="H86" s="5"/>
    </row>
    <row r="87" spans="1:8" ht="15.75">
      <c r="A87" s="73" t="s">
        <v>72</v>
      </c>
      <c r="E87" s="7"/>
      <c r="F87" s="59"/>
      <c r="G87" s="5"/>
      <c r="H87" s="5"/>
    </row>
    <row r="88" spans="1:3" ht="15.75">
      <c r="A88" s="74" t="s">
        <v>59</v>
      </c>
      <c r="C88" s="60"/>
    </row>
    <row r="89" spans="1:8" ht="15.75">
      <c r="A89" s="74" t="s">
        <v>76</v>
      </c>
      <c r="B89" s="61"/>
      <c r="C89" s="62"/>
      <c r="F89" s="5"/>
      <c r="G89" s="5"/>
      <c r="H89" s="5"/>
    </row>
    <row r="90" spans="1:8" ht="45" customHeight="1">
      <c r="A90" s="137" t="s">
        <v>85</v>
      </c>
      <c r="B90" s="137"/>
      <c r="C90" s="137"/>
      <c r="D90" s="137"/>
      <c r="E90" s="137"/>
      <c r="F90" s="5"/>
      <c r="G90" s="5"/>
      <c r="H90" s="5"/>
    </row>
    <row r="91" spans="1:8" ht="15.75">
      <c r="A91" s="9" t="s">
        <v>83</v>
      </c>
      <c r="F91" s="5"/>
      <c r="G91" s="5"/>
      <c r="H91" s="5"/>
    </row>
    <row r="92" spans="1:8" ht="15.75">
      <c r="A92" s="9" t="s">
        <v>84</v>
      </c>
      <c r="F92" s="5"/>
      <c r="G92" s="5"/>
      <c r="H92" s="5"/>
    </row>
    <row r="93" spans="1:8" ht="15.75">
      <c r="A93" s="9"/>
      <c r="F93" s="5"/>
      <c r="G93" s="5"/>
      <c r="H93" s="5"/>
    </row>
    <row r="94" spans="1:8" ht="15.75">
      <c r="A94" s="9"/>
      <c r="F94" s="5"/>
      <c r="G94" s="5"/>
      <c r="H94" s="5"/>
    </row>
    <row r="95" spans="1:8" ht="15.75">
      <c r="A95" s="9"/>
      <c r="F95" s="5"/>
      <c r="G95" s="5"/>
      <c r="H95" s="5"/>
    </row>
    <row r="96" spans="1:8" ht="15.75">
      <c r="A96" s="9"/>
      <c r="F96" s="5"/>
      <c r="G96" s="5"/>
      <c r="H96" s="5"/>
    </row>
    <row r="97" spans="1:8" ht="15.75">
      <c r="A97" s="9"/>
      <c r="F97" s="5"/>
      <c r="G97" s="5"/>
      <c r="H97" s="5"/>
    </row>
    <row r="98" spans="1:3" ht="15.75">
      <c r="A98" s="2" t="s">
        <v>88</v>
      </c>
      <c r="C98" s="63"/>
    </row>
    <row r="99" ht="15.75">
      <c r="A99" s="2" t="s">
        <v>70</v>
      </c>
    </row>
    <row r="100" ht="15.75">
      <c r="A100" s="2" t="s">
        <v>71</v>
      </c>
    </row>
    <row r="102" spans="1:7" ht="15.75">
      <c r="A102" s="64"/>
      <c r="B102" s="64"/>
      <c r="C102" s="64"/>
      <c r="D102" s="65"/>
      <c r="E102" s="63"/>
      <c r="F102" s="63"/>
      <c r="G102" s="63"/>
    </row>
    <row r="103" spans="1:7" ht="15.75">
      <c r="A103" s="64"/>
      <c r="B103" s="64"/>
      <c r="C103" s="64"/>
      <c r="D103" s="65"/>
      <c r="E103" s="63"/>
      <c r="F103" s="63"/>
      <c r="G103" s="63"/>
    </row>
    <row r="104" spans="1:7" ht="15.75">
      <c r="A104" s="66"/>
      <c r="B104" s="66"/>
      <c r="C104" s="66"/>
      <c r="D104" s="66"/>
      <c r="E104" s="63"/>
      <c r="F104" s="63"/>
      <c r="G104" s="63"/>
    </row>
    <row r="105" spans="1:7" ht="15.75">
      <c r="A105" s="5"/>
      <c r="E105" s="63"/>
      <c r="F105" s="63"/>
      <c r="G105" s="63"/>
    </row>
    <row r="106" spans="1:7" ht="15.75">
      <c r="A106" s="124"/>
      <c r="B106" s="124"/>
      <c r="C106" s="124"/>
      <c r="D106" s="124"/>
      <c r="E106" s="63"/>
      <c r="F106" s="63"/>
      <c r="G106" s="63"/>
    </row>
    <row r="107" spans="1:7" ht="15.75">
      <c r="A107" s="95"/>
      <c r="B107" s="95"/>
      <c r="C107" s="95"/>
      <c r="D107" s="95"/>
      <c r="E107" s="63"/>
      <c r="F107" s="63"/>
      <c r="G107" s="63"/>
    </row>
    <row r="108" spans="1:7" ht="15.75">
      <c r="A108" s="64"/>
      <c r="B108" s="64"/>
      <c r="C108" s="64"/>
      <c r="D108" s="64"/>
      <c r="E108" s="63"/>
      <c r="F108" s="63"/>
      <c r="G108" s="63"/>
    </row>
    <row r="109" spans="1:4" ht="15.75">
      <c r="A109" s="64"/>
      <c r="B109" s="64"/>
      <c r="C109" s="64"/>
      <c r="D109" s="3"/>
    </row>
  </sheetData>
  <sheetProtection/>
  <mergeCells count="68">
    <mergeCell ref="F75:G77"/>
    <mergeCell ref="A26:C26"/>
    <mergeCell ref="A28:C28"/>
    <mergeCell ref="D75:E76"/>
    <mergeCell ref="C75:C76"/>
    <mergeCell ref="B75:B76"/>
    <mergeCell ref="A37:C37"/>
    <mergeCell ref="A23:C23"/>
    <mergeCell ref="A27:C27"/>
    <mergeCell ref="A34:C34"/>
    <mergeCell ref="A90:E90"/>
    <mergeCell ref="A32:C32"/>
    <mergeCell ref="A33:C33"/>
    <mergeCell ref="A30:C30"/>
    <mergeCell ref="A29:C29"/>
    <mergeCell ref="A38:C38"/>
    <mergeCell ref="A45:C45"/>
    <mergeCell ref="A17:C17"/>
    <mergeCell ref="A16:C16"/>
    <mergeCell ref="A15:C15"/>
    <mergeCell ref="A14:C14"/>
    <mergeCell ref="A20:C20"/>
    <mergeCell ref="A19:C19"/>
    <mergeCell ref="A18:C18"/>
    <mergeCell ref="A21:C21"/>
    <mergeCell ref="A22:C22"/>
    <mergeCell ref="A24:C24"/>
    <mergeCell ref="A25:C25"/>
    <mergeCell ref="B79:B82"/>
    <mergeCell ref="D37:E37"/>
    <mergeCell ref="A47:A51"/>
    <mergeCell ref="C71:E71"/>
    <mergeCell ref="C72:C74"/>
    <mergeCell ref="D72:E74"/>
    <mergeCell ref="A107:D107"/>
    <mergeCell ref="A106:D106"/>
    <mergeCell ref="D47:E48"/>
    <mergeCell ref="D31:E31"/>
    <mergeCell ref="D49:E50"/>
    <mergeCell ref="B71:B74"/>
    <mergeCell ref="A55:A56"/>
    <mergeCell ref="B55:B56"/>
    <mergeCell ref="A31:C31"/>
    <mergeCell ref="C79:E79"/>
    <mergeCell ref="A5:E5"/>
    <mergeCell ref="A6:E6"/>
    <mergeCell ref="A7:E7"/>
    <mergeCell ref="D12:E12"/>
    <mergeCell ref="D13:E13"/>
    <mergeCell ref="A8:E8"/>
    <mergeCell ref="A12:C12"/>
    <mergeCell ref="A13:C13"/>
    <mergeCell ref="D34:E34"/>
    <mergeCell ref="D83:E83"/>
    <mergeCell ref="E55:E56"/>
    <mergeCell ref="D80:E82"/>
    <mergeCell ref="A79:A82"/>
    <mergeCell ref="D85:E85"/>
    <mergeCell ref="A86:C86"/>
    <mergeCell ref="A39:C39"/>
    <mergeCell ref="A40:C40"/>
    <mergeCell ref="A41:C41"/>
    <mergeCell ref="A42:C42"/>
    <mergeCell ref="A43:C43"/>
    <mergeCell ref="A44:C44"/>
    <mergeCell ref="C80:C82"/>
    <mergeCell ref="A85:C85"/>
    <mergeCell ref="A71:A74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2019-09-18T19:00:28Z</cp:lastPrinted>
  <dcterms:created xsi:type="dcterms:W3CDTF">2000-10-19T13:42:41Z</dcterms:created>
  <dcterms:modified xsi:type="dcterms:W3CDTF">2019-09-27T18:16:28Z</dcterms:modified>
  <cp:category/>
  <cp:version/>
  <cp:contentType/>
  <cp:contentStatus/>
</cp:coreProperties>
</file>