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<sst xmlns="http://schemas.openxmlformats.org/spreadsheetml/2006/main" count="240" uniqueCount="187">
  <si>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</si>
  <si>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</si>
  <si>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</si>
  <si>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</si>
  <si>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</si>
  <si>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</si>
  <si>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</si>
  <si>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</si>
  <si>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</si>
  <si>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</si>
  <si>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</si>
  <si>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</si>
  <si>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</si>
  <si>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</si>
  <si>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</si>
  <si>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</si>
  <si>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</si>
  <si>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</si>
  <si>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</si>
  <si>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</si>
  <si>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</si>
  <si>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</si>
  <si>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</si>
  <si>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</si>
  <si>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</si>
  <si>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</si>
  <si>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</si>
  <si>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</si>
  <si>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</si>
  <si>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</si>
  <si>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</si>
  <si>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</si>
  <si>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</si>
  <si>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</si>
  <si>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</si>
  <si>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</si>
  <si>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</si>
  <si>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</si>
  <si>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</si>
  <si>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</si>
  <si>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</si>
  <si>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</si>
  <si>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</si>
  <si>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</si>
  <si>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</si>
  <si>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</si>
  <si>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</si>
  <si>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</si>
  <si>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</si>
  <si>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</si>
  <si>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</si>
  <si>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</si>
  <si>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</si>
  <si>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</si>
  <si>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</si>
  <si>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</si>
  <si>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</si>
  <si>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</si>
  <si>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</si>
  <si>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</si>
  <si>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</si>
  <si>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</si>
  <si>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</si>
  <si>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</si>
  <si>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</si>
  <si>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</si>
  <si>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</si>
  <si>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</si>
  <si>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</si>
  <si>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</si>
  <si>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</si>
  <si>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</si>
  <si>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</si>
  <si>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</si>
  <si>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</si>
  <si>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</si>
  <si>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</si>
  <si>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</si>
  <si>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</si>
  <si>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</si>
  <si>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</si>
  <si>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</si>
  <si>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</si>
  <si>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</si>
  <si>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</si>
  <si>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</si>
  <si>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</si>
  <si>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</si>
  <si>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</si>
  <si>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</si>
  <si>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</si>
  <si>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</si>
  <si>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</si>
  <si>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</si>
  <si>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</si>
  <si>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</si>
  <si>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</si>
  <si>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</si>
  <si>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</si>
  <si>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</si>
  <si>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</si>
  <si>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</si>
  <si>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</si>
  <si>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</si>
  <si>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</si>
  <si>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</si>
  <si>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</si>
  <si>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</si>
  <si>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</si>
  <si>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</si>
  <si>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</si>
  <si>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</si>
  <si>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</si>
  <si>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</si>
  <si>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</si>
  <si>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</si>
  <si>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</si>
  <si>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</si>
  <si>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</si>
  <si>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</si>
  <si>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</si>
  <si>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</si>
  <si>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</si>
  <si>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</si>
  <si>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</si>
  <si>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</si>
  <si>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</si>
  <si>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</si>
  <si>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</si>
  <si>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</si>
  <si>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</si>
  <si>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</si>
  <si>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</si>
  <si>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</si>
  <si>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</si>
  <si>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</si>
  <si>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</si>
  <si>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</si>
  <si>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</si>
  <si>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</si>
  <si>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</si>
  <si>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</si>
  <si>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</si>
  <si>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</si>
  <si>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</si>
  <si>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</si>
  <si>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</si>
  <si>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</si>
  <si>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</si>
  <si>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</si>
  <si>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</si>
  <si>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</si>
  <si>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</si>
  <si>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</si>
  <si>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</si>
  <si>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</si>
  <si>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</si>
  <si>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</si>
  <si>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</si>
  <si>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</si>
  <si>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</si>
  <si>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</si>
  <si>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</si>
  <si>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</si>
  <si>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</si>
  <si>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</si>
  <si>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</si>
  <si>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>2020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</si>
  <si>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</si>
  <si>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</si>
  <si>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</si>
  <si>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</si>
  <si>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2020.</t>
  </si>
  <si>
    <t>nov/2019</t>
  </si>
  <si>
    <t>dez/2019</t>
  </si>
  <si>
    <t>jan/2020</t>
  </si>
  <si>
    <t>fev/2020</t>
  </si>
  <si>
    <t>mar/2020</t>
  </si>
  <si>
    <t>abr/2020</t>
  </si>
  <si>
    <t>maio/2020</t>
  </si>
  <si>
    <t>jun/2020</t>
  </si>
  <si>
    <t>ago/2020</t>
  </si>
  <si>
    <t>jul/2020</t>
  </si>
  <si>
    <t>NOVEMBRO/2019 A OUTUBRO/2020</t>
  </si>
  <si>
    <t>set/2020</t>
  </si>
  <si>
    <t>out/2020</t>
  </si>
  <si>
    <t xml:space="preserve">            Emissão:  19/11/2020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</si>
</sst>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0" xfId="0" applyNumberFormat="1" applyFont="1" applyAlignment="1">
      <alignment/>
    </xf>
    <xf numFmtId="171" fontId="6" fillId="0" borderId="0" xfId="61" applyFont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49" fontId="7" fillId="34" borderId="21" xfId="48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 horizontal="center"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1390650</xdr:colOff>
      <xdr:row>1</xdr:row>
      <xdr:rowOff>0</xdr:rowOff>
    </xdr:from>
    <xdr:to>
      <xdr:col>6</xdr:col>
      <xdr:colOff>533400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selection activeCell="P42" sqref="P42:Q45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06" t="s">
        <v>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.7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.75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6" t="s">
        <v>12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.75">
      <c r="A9" s="106" t="s">
        <v>183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5.7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5" t="s">
        <v>186</v>
      </c>
    </row>
    <row r="11" spans="1:15" ht="15.7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9"/>
      <c r="M11" s="53"/>
      <c r="N11" s="111">
        <v>1</v>
      </c>
      <c r="O11" s="112"/>
    </row>
    <row r="12" spans="1:15" ht="15.75">
      <c r="A12" s="108" t="s">
        <v>0</v>
      </c>
      <c r="B12" s="113" t="s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119" t="s">
        <v>166</v>
      </c>
      <c r="O12" s="61" t="s">
        <v>4</v>
      </c>
    </row>
    <row r="13" spans="1:15" ht="15.75" customHeight="1">
      <c r="A13" s="109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20"/>
      <c r="O13" s="62" t="s">
        <v>6</v>
      </c>
    </row>
    <row r="14" spans="1:15" ht="15.75">
      <c r="A14" s="110"/>
      <c r="B14" s="63" t="s">
        <v>173</v>
      </c>
      <c r="C14" s="63" t="s">
        <v>174</v>
      </c>
      <c r="D14" s="63" t="s">
        <v>175</v>
      </c>
      <c r="E14" s="63" t="s">
        <v>176</v>
      </c>
      <c r="F14" s="63" t="s">
        <v>177</v>
      </c>
      <c r="G14" s="63" t="s">
        <v>178</v>
      </c>
      <c r="H14" s="63" t="s">
        <v>179</v>
      </c>
      <c r="I14" s="63" t="s">
        <v>180</v>
      </c>
      <c r="J14" s="63" t="s">
        <v>182</v>
      </c>
      <c r="K14" s="63" t="s">
        <v>181</v>
      </c>
      <c r="L14" s="63" t="s">
        <v>184</v>
      </c>
      <c r="M14" s="63" t="s">
        <v>185</v>
      </c>
      <c r="N14" s="121"/>
      <c r="O14" s="64" t="s">
        <v>167</v>
      </c>
    </row>
    <row r="15" spans="1:18" ht="15.75">
      <c r="A15" s="57" t="s">
        <v>29</v>
      </c>
      <c r="B15" s="76">
        <f aca="true" t="shared" si="0" ref="B15:G15">B16+B22+B23+B26+B27+B28+B29+B35</f>
        <v>7749117583.12</v>
      </c>
      <c r="C15" s="76">
        <f t="shared" si="0"/>
        <v>8155873552.190001</v>
      </c>
      <c r="D15" s="76">
        <f t="shared" si="0"/>
        <v>7278669755.149999</v>
      </c>
      <c r="E15" s="76">
        <f t="shared" si="0"/>
        <v>8743561614.43</v>
      </c>
      <c r="F15" s="76">
        <f t="shared" si="0"/>
        <v>5808426503.329999</v>
      </c>
      <c r="G15" s="76">
        <f t="shared" si="0"/>
        <v>4981336255.8</v>
      </c>
      <c r="H15" s="76">
        <f aca="true" t="shared" si="1" ref="H15:O15">H16+H22+H23+H26+H27+H28+H29+H35</f>
        <v>5884763161.030001</v>
      </c>
      <c r="I15" s="76">
        <f t="shared" si="1"/>
        <v>5433629325.17</v>
      </c>
      <c r="J15" s="76">
        <f t="shared" si="1"/>
        <v>5814246890.76</v>
      </c>
      <c r="K15" s="76">
        <f t="shared" si="1"/>
        <v>6737460294.85</v>
      </c>
      <c r="L15" s="76">
        <f>L16+L22+L23+L26+L27+L28+L29+L35</f>
        <v>7129536167.48</v>
      </c>
      <c r="M15" s="76">
        <f>M16+M22+M23+M26+M27+M28+M29+M35</f>
        <v>5989956578.919999</v>
      </c>
      <c r="N15" s="76">
        <f t="shared" si="1"/>
        <v>79706577682.23</v>
      </c>
      <c r="O15" s="77">
        <f t="shared" si="1"/>
        <v>77888020169.05</v>
      </c>
      <c r="R15" s="48"/>
    </row>
    <row r="16" spans="1:15" ht="15.75">
      <c r="A16" s="58" t="s">
        <v>161</v>
      </c>
      <c r="B16" s="78">
        <f aca="true" t="shared" si="2" ref="B16:O16">SUM(B17:B21)</f>
        <v>4177234662.4499993</v>
      </c>
      <c r="C16" s="78">
        <f t="shared" si="2"/>
        <v>4976131768.34</v>
      </c>
      <c r="D16" s="78">
        <f t="shared" si="2"/>
        <v>5872842337.31</v>
      </c>
      <c r="E16" s="78">
        <f t="shared" si="2"/>
        <v>4583687255.62</v>
      </c>
      <c r="F16" s="78">
        <f t="shared" si="2"/>
        <v>4442081277.83</v>
      </c>
      <c r="G16" s="78">
        <f t="shared" si="2"/>
        <v>3711770476.3400006</v>
      </c>
      <c r="H16" s="78">
        <f aca="true" t="shared" si="3" ref="H16:M16">SUM(H17:H21)</f>
        <v>3133414517.8800006</v>
      </c>
      <c r="I16" s="78">
        <f t="shared" si="3"/>
        <v>3467217872.38</v>
      </c>
      <c r="J16" s="78">
        <f t="shared" si="3"/>
        <v>3813720418.94</v>
      </c>
      <c r="K16" s="78">
        <f t="shared" si="3"/>
        <v>4238436148.58</v>
      </c>
      <c r="L16" s="78">
        <f t="shared" si="3"/>
        <v>4377033222.17</v>
      </c>
      <c r="M16" s="78">
        <f t="shared" si="3"/>
        <v>4368144230.12</v>
      </c>
      <c r="N16" s="79">
        <f t="shared" si="2"/>
        <v>51161714187.96</v>
      </c>
      <c r="O16" s="78">
        <f t="shared" si="2"/>
        <v>51199638952.36001</v>
      </c>
    </row>
    <row r="17" spans="1:15" ht="15.75">
      <c r="A17" s="58" t="s">
        <v>49</v>
      </c>
      <c r="B17" s="80">
        <v>3048893781.66</v>
      </c>
      <c r="C17" s="81">
        <v>3633612743.24</v>
      </c>
      <c r="D17" s="81">
        <v>3701251304.97</v>
      </c>
      <c r="E17" s="81">
        <v>3104293590.12</v>
      </c>
      <c r="F17" s="81">
        <v>3087881109.96</v>
      </c>
      <c r="G17" s="81">
        <v>2610846910.09</v>
      </c>
      <c r="H17" s="81">
        <v>2305384811.59</v>
      </c>
      <c r="I17" s="81">
        <v>2478295732.17</v>
      </c>
      <c r="J17" s="81">
        <v>2743699019.07</v>
      </c>
      <c r="K17" s="81">
        <v>3099185631.73</v>
      </c>
      <c r="L17" s="81">
        <v>3231065365.83</v>
      </c>
      <c r="M17" s="81">
        <v>3237407434.23</v>
      </c>
      <c r="N17" s="81">
        <f aca="true" t="shared" si="4" ref="N17:N35">SUM(B17:M17)</f>
        <v>36281817434.659996</v>
      </c>
      <c r="O17" s="82">
        <v>35649157387.87</v>
      </c>
    </row>
    <row r="18" spans="1:15" ht="15.75">
      <c r="A18" s="58" t="s">
        <v>50</v>
      </c>
      <c r="B18" s="81">
        <v>52084160.14</v>
      </c>
      <c r="C18" s="81">
        <v>61425290.33</v>
      </c>
      <c r="D18" s="81">
        <v>1114370899.31</v>
      </c>
      <c r="E18" s="81">
        <v>496134599.23</v>
      </c>
      <c r="F18" s="81">
        <v>385756233.95</v>
      </c>
      <c r="G18" s="81">
        <v>188275825.32</v>
      </c>
      <c r="H18" s="81">
        <v>76632409.55</v>
      </c>
      <c r="I18" s="81">
        <v>99067270.28</v>
      </c>
      <c r="J18" s="81">
        <v>125048240.38</v>
      </c>
      <c r="K18" s="81">
        <v>115988536.5</v>
      </c>
      <c r="L18" s="81">
        <v>109446347.01</v>
      </c>
      <c r="M18" s="81">
        <v>103345923.25</v>
      </c>
      <c r="N18" s="81">
        <f t="shared" si="4"/>
        <v>2927575735.250001</v>
      </c>
      <c r="O18" s="83">
        <v>2870390639.58</v>
      </c>
    </row>
    <row r="19" spans="1:15" ht="15.75">
      <c r="A19" s="59" t="s">
        <v>51</v>
      </c>
      <c r="B19" s="81">
        <v>78769693.44</v>
      </c>
      <c r="C19" s="81">
        <v>113357014.19</v>
      </c>
      <c r="D19" s="81">
        <v>63306540.38</v>
      </c>
      <c r="E19" s="81">
        <v>58719891.47</v>
      </c>
      <c r="F19" s="81">
        <v>73455531.5</v>
      </c>
      <c r="G19" s="81">
        <v>50709120.63</v>
      </c>
      <c r="H19" s="81">
        <v>43721228.15</v>
      </c>
      <c r="I19" s="81">
        <v>59696715.62</v>
      </c>
      <c r="J19" s="81">
        <v>91524992.35</v>
      </c>
      <c r="K19" s="81">
        <v>114208747.41</v>
      </c>
      <c r="L19" s="81">
        <v>104966253.45</v>
      </c>
      <c r="M19" s="81">
        <v>140327156.82</v>
      </c>
      <c r="N19" s="81">
        <f t="shared" si="4"/>
        <v>992762885.4100001</v>
      </c>
      <c r="O19" s="83">
        <v>980090436.41</v>
      </c>
    </row>
    <row r="20" spans="1:15" ht="15.75">
      <c r="A20" s="59" t="s">
        <v>52</v>
      </c>
      <c r="B20" s="81">
        <v>520511483.28</v>
      </c>
      <c r="C20" s="81">
        <v>556509196.41</v>
      </c>
      <c r="D20" s="81">
        <v>273710788.18</v>
      </c>
      <c r="E20" s="81">
        <v>312208970.26</v>
      </c>
      <c r="F20" s="81">
        <v>315831268.72</v>
      </c>
      <c r="G20" s="81">
        <v>386231344.9</v>
      </c>
      <c r="H20" s="81">
        <v>286300869.49</v>
      </c>
      <c r="I20" s="81">
        <v>333959726.14</v>
      </c>
      <c r="J20" s="81">
        <v>307690836.83</v>
      </c>
      <c r="K20" s="81">
        <v>319464680.21</v>
      </c>
      <c r="L20" s="81">
        <v>320933766.67</v>
      </c>
      <c r="M20" s="81">
        <v>270069356.39</v>
      </c>
      <c r="N20" s="81">
        <f t="shared" si="4"/>
        <v>4203422287.4799995</v>
      </c>
      <c r="O20" s="83">
        <v>4273175645.94</v>
      </c>
    </row>
    <row r="21" spans="1:15" ht="15.75">
      <c r="A21" s="59" t="s">
        <v>162</v>
      </c>
      <c r="B21" s="81">
        <v>476975543.93</v>
      </c>
      <c r="C21" s="81">
        <v>611227524.17</v>
      </c>
      <c r="D21" s="81">
        <v>720202804.47</v>
      </c>
      <c r="E21" s="81">
        <v>612330204.54</v>
      </c>
      <c r="F21" s="81">
        <v>579157133.7</v>
      </c>
      <c r="G21" s="81">
        <v>475707275.4</v>
      </c>
      <c r="H21" s="81">
        <v>421375199.1</v>
      </c>
      <c r="I21" s="81">
        <v>496198428.17</v>
      </c>
      <c r="J21" s="81">
        <v>545757330.31</v>
      </c>
      <c r="K21" s="81">
        <v>589588552.73</v>
      </c>
      <c r="L21" s="81">
        <v>610621489.21</v>
      </c>
      <c r="M21" s="81">
        <v>616994359.43</v>
      </c>
      <c r="N21" s="81">
        <f t="shared" si="4"/>
        <v>6756135845.159999</v>
      </c>
      <c r="O21" s="83">
        <v>7426824842.56</v>
      </c>
    </row>
    <row r="22" spans="1:15" ht="15.75">
      <c r="A22" s="59" t="s">
        <v>53</v>
      </c>
      <c r="B22" s="81">
        <v>374216583.32</v>
      </c>
      <c r="C22" s="81">
        <v>504266442.43</v>
      </c>
      <c r="D22" s="81">
        <v>146978616.15</v>
      </c>
      <c r="E22" s="81">
        <v>146443045.76</v>
      </c>
      <c r="F22" s="81">
        <v>207820469.83</v>
      </c>
      <c r="G22" s="81">
        <v>168550565.2</v>
      </c>
      <c r="H22" s="81">
        <v>199677114.13</v>
      </c>
      <c r="I22" s="81">
        <v>221657137.66</v>
      </c>
      <c r="J22" s="81">
        <v>317958957.48</v>
      </c>
      <c r="K22" s="81">
        <v>276598363.07</v>
      </c>
      <c r="L22" s="81">
        <v>196935362.01</v>
      </c>
      <c r="M22" s="81">
        <v>282200807.34</v>
      </c>
      <c r="N22" s="81">
        <f t="shared" si="4"/>
        <v>3043303464.38</v>
      </c>
      <c r="O22" s="83">
        <v>3056775494</v>
      </c>
    </row>
    <row r="23" spans="1:15" ht="15.75">
      <c r="A23" s="59" t="s">
        <v>54</v>
      </c>
      <c r="B23" s="79">
        <f aca="true" t="shared" si="5" ref="B23:O23">B24+B25</f>
        <v>2553263099.08</v>
      </c>
      <c r="C23" s="79">
        <f t="shared" si="5"/>
        <v>657979307.44</v>
      </c>
      <c r="D23" s="79">
        <f t="shared" si="5"/>
        <v>472082152.65000004</v>
      </c>
      <c r="E23" s="79">
        <f t="shared" si="5"/>
        <v>3005837319.19</v>
      </c>
      <c r="F23" s="79">
        <f t="shared" si="5"/>
        <v>398465594.45</v>
      </c>
      <c r="G23" s="79">
        <f t="shared" si="5"/>
        <v>424251513.96</v>
      </c>
      <c r="H23" s="79">
        <f aca="true" t="shared" si="6" ref="H23:M23">H24+H25</f>
        <v>1962358565.0100002</v>
      </c>
      <c r="I23" s="79">
        <f t="shared" si="6"/>
        <v>520053583.52</v>
      </c>
      <c r="J23" s="79">
        <f t="shared" si="6"/>
        <v>451841272.21</v>
      </c>
      <c r="K23" s="79">
        <f t="shared" si="6"/>
        <v>808738361.24</v>
      </c>
      <c r="L23" s="79">
        <f t="shared" si="6"/>
        <v>1078335090.15</v>
      </c>
      <c r="M23" s="79">
        <f t="shared" si="6"/>
        <v>572966412.74</v>
      </c>
      <c r="N23" s="81">
        <f t="shared" si="4"/>
        <v>12906172271.64</v>
      </c>
      <c r="O23" s="78">
        <f t="shared" si="5"/>
        <v>12183736753.57</v>
      </c>
    </row>
    <row r="24" spans="1:15" ht="15.75">
      <c r="A24" s="65" t="s">
        <v>165</v>
      </c>
      <c r="B24" s="84">
        <v>30326483.4</v>
      </c>
      <c r="C24" s="84">
        <v>84679842.98</v>
      </c>
      <c r="D24" s="84">
        <v>23143460.36</v>
      </c>
      <c r="E24" s="84">
        <v>22668883.16</v>
      </c>
      <c r="F24" s="84">
        <v>36635262.81</v>
      </c>
      <c r="G24" s="84">
        <v>23612216.58</v>
      </c>
      <c r="H24" s="84">
        <v>33153245.13</v>
      </c>
      <c r="I24" s="84">
        <v>116444371.41</v>
      </c>
      <c r="J24" s="84">
        <v>72948023.33</v>
      </c>
      <c r="K24" s="84">
        <v>24440013.34</v>
      </c>
      <c r="L24" s="84">
        <v>-25802605.03</v>
      </c>
      <c r="M24" s="84">
        <v>32550165.87</v>
      </c>
      <c r="N24" s="85">
        <f t="shared" si="4"/>
        <v>474799363.34000003</v>
      </c>
      <c r="O24" s="84">
        <v>374047779.88</v>
      </c>
    </row>
    <row r="25" spans="1:15" ht="15.75">
      <c r="A25" s="65" t="s">
        <v>164</v>
      </c>
      <c r="B25" s="84">
        <v>2522936615.68</v>
      </c>
      <c r="C25" s="84">
        <v>573299464.46</v>
      </c>
      <c r="D25" s="84">
        <v>448938692.29</v>
      </c>
      <c r="E25" s="84">
        <v>2983168436.03</v>
      </c>
      <c r="F25" s="84">
        <v>361830331.64</v>
      </c>
      <c r="G25" s="84">
        <v>400639297.38</v>
      </c>
      <c r="H25" s="84">
        <v>1929205319.88</v>
      </c>
      <c r="I25" s="84">
        <v>403609212.11</v>
      </c>
      <c r="J25" s="84">
        <v>378893248.88</v>
      </c>
      <c r="K25" s="84">
        <v>784298347.9</v>
      </c>
      <c r="L25" s="84">
        <v>1104137695.18</v>
      </c>
      <c r="M25" s="84">
        <v>540416246.87</v>
      </c>
      <c r="N25" s="85">
        <f t="shared" si="4"/>
        <v>12431372908.300001</v>
      </c>
      <c r="O25" s="84">
        <v>11809688973.69</v>
      </c>
    </row>
    <row r="26" spans="1:15" ht="15.75">
      <c r="A26" s="59" t="s">
        <v>55</v>
      </c>
      <c r="B26" s="79">
        <v>0</v>
      </c>
      <c r="C26" s="79">
        <v>922.52</v>
      </c>
      <c r="D26" s="79">
        <v>698</v>
      </c>
      <c r="E26" s="79">
        <v>890</v>
      </c>
      <c r="F26" s="79">
        <v>0</v>
      </c>
      <c r="G26" s="79">
        <v>0</v>
      </c>
      <c r="H26" s="79">
        <v>4240</v>
      </c>
      <c r="I26" s="79">
        <v>0</v>
      </c>
      <c r="J26" s="79">
        <v>560</v>
      </c>
      <c r="K26" s="79">
        <v>0</v>
      </c>
      <c r="L26" s="79">
        <v>460</v>
      </c>
      <c r="M26" s="79">
        <v>0</v>
      </c>
      <c r="N26" s="81">
        <f t="shared" si="4"/>
        <v>7770.52</v>
      </c>
      <c r="O26" s="78">
        <v>160150</v>
      </c>
    </row>
    <row r="27" spans="1:15" ht="15.75">
      <c r="A27" s="59" t="s">
        <v>56</v>
      </c>
      <c r="B27" s="79">
        <v>104419.99</v>
      </c>
      <c r="C27" s="79">
        <v>259582.43</v>
      </c>
      <c r="D27" s="79">
        <v>30251.07</v>
      </c>
      <c r="E27" s="79">
        <v>24465.4</v>
      </c>
      <c r="F27" s="79">
        <v>5066186.7</v>
      </c>
      <c r="G27" s="79">
        <v>6193735.35</v>
      </c>
      <c r="H27" s="79">
        <v>0</v>
      </c>
      <c r="I27" s="79">
        <v>11013035.4</v>
      </c>
      <c r="J27" s="79">
        <v>35846.71</v>
      </c>
      <c r="K27" s="79">
        <v>1136.5</v>
      </c>
      <c r="L27" s="79">
        <v>7140.28</v>
      </c>
      <c r="M27" s="79">
        <v>2840.45</v>
      </c>
      <c r="N27" s="81">
        <f t="shared" si="4"/>
        <v>22738640.28</v>
      </c>
      <c r="O27" s="78">
        <v>91704674</v>
      </c>
    </row>
    <row r="28" spans="1:15" ht="15.75">
      <c r="A28" s="59" t="s">
        <v>57</v>
      </c>
      <c r="B28" s="79">
        <v>23985518.63</v>
      </c>
      <c r="C28" s="79">
        <v>20010415.65</v>
      </c>
      <c r="D28" s="79">
        <v>38201514.03</v>
      </c>
      <c r="E28" s="79">
        <v>19934373.36</v>
      </c>
      <c r="F28" s="79">
        <v>21810034.34</v>
      </c>
      <c r="G28" s="79">
        <v>15749586.34</v>
      </c>
      <c r="H28" s="79">
        <v>16794732.49</v>
      </c>
      <c r="I28" s="79">
        <v>16956671.62</v>
      </c>
      <c r="J28" s="79">
        <v>22570182.9</v>
      </c>
      <c r="K28" s="79">
        <v>20229064.92</v>
      </c>
      <c r="L28" s="79">
        <v>22130146.39</v>
      </c>
      <c r="M28" s="79">
        <v>23508310.37</v>
      </c>
      <c r="N28" s="81">
        <f t="shared" si="4"/>
        <v>261880551.04000002</v>
      </c>
      <c r="O28" s="79">
        <v>377732389.7</v>
      </c>
    </row>
    <row r="29" spans="1:15" ht="15.75">
      <c r="A29" s="59" t="s">
        <v>58</v>
      </c>
      <c r="B29" s="79">
        <f aca="true" t="shared" si="7" ref="B29:G29">SUM(B30:B34)</f>
        <v>536559744.56</v>
      </c>
      <c r="C29" s="79">
        <f t="shared" si="7"/>
        <v>1867504588.65</v>
      </c>
      <c r="D29" s="79">
        <f t="shared" si="7"/>
        <v>585055157.9</v>
      </c>
      <c r="E29" s="79">
        <f t="shared" si="7"/>
        <v>676370329.98</v>
      </c>
      <c r="F29" s="79">
        <f t="shared" si="7"/>
        <v>650367893.8199999</v>
      </c>
      <c r="G29" s="79">
        <f t="shared" si="7"/>
        <v>606527666.7</v>
      </c>
      <c r="H29" s="79">
        <f aca="true" t="shared" si="8" ref="H29:M29">SUM(H30:H34)</f>
        <v>472496743.71999997</v>
      </c>
      <c r="I29" s="79">
        <f t="shared" si="8"/>
        <v>1120411472.83</v>
      </c>
      <c r="J29" s="79">
        <f t="shared" si="8"/>
        <v>1122081316.92</v>
      </c>
      <c r="K29" s="79">
        <f t="shared" si="8"/>
        <v>1286004951.27</v>
      </c>
      <c r="L29" s="79">
        <f t="shared" si="8"/>
        <v>1281533978.95</v>
      </c>
      <c r="M29" s="79">
        <f t="shared" si="8"/>
        <v>629040777.8600001</v>
      </c>
      <c r="N29" s="81">
        <f t="shared" si="4"/>
        <v>10833954623.160002</v>
      </c>
      <c r="O29" s="79">
        <f>SUM(O30:O34)</f>
        <v>9465590013.939999</v>
      </c>
    </row>
    <row r="30" spans="1:15" ht="15.75">
      <c r="A30" s="59" t="s">
        <v>59</v>
      </c>
      <c r="B30" s="79">
        <v>146785309.44</v>
      </c>
      <c r="C30" s="79">
        <v>186291425.07</v>
      </c>
      <c r="D30" s="79">
        <v>130445628.5</v>
      </c>
      <c r="E30" s="79">
        <v>198078616.08</v>
      </c>
      <c r="F30" s="79">
        <v>110357984.64</v>
      </c>
      <c r="G30" s="79">
        <v>108562910.79</v>
      </c>
      <c r="H30" s="79">
        <v>113896755.46</v>
      </c>
      <c r="I30" s="79">
        <v>91770050.64</v>
      </c>
      <c r="J30" s="79">
        <v>95764427.82</v>
      </c>
      <c r="K30" s="79">
        <v>100766557</v>
      </c>
      <c r="L30" s="79">
        <v>81050078.17</v>
      </c>
      <c r="M30" s="79">
        <v>111739732.37</v>
      </c>
      <c r="N30" s="81">
        <f t="shared" si="4"/>
        <v>1475509475.98</v>
      </c>
      <c r="O30" s="79">
        <v>1418310254.02</v>
      </c>
    </row>
    <row r="31" spans="1:15" ht="15.75">
      <c r="A31" s="59" t="s">
        <v>60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</row>
    <row r="32" spans="1:18" ht="15.75">
      <c r="A32" s="65" t="s">
        <v>163</v>
      </c>
      <c r="B32" s="84">
        <v>79982500.38</v>
      </c>
      <c r="C32" s="84">
        <v>94012043.02</v>
      </c>
      <c r="D32" s="84">
        <v>78521600.91</v>
      </c>
      <c r="E32" s="84">
        <v>84940289.27</v>
      </c>
      <c r="F32" s="84">
        <v>78387531.01</v>
      </c>
      <c r="G32" s="84">
        <v>70346324.19</v>
      </c>
      <c r="H32" s="84">
        <v>70139711.98</v>
      </c>
      <c r="I32" s="84">
        <v>63076065.12</v>
      </c>
      <c r="J32" s="84">
        <v>75771930.33</v>
      </c>
      <c r="K32" s="84">
        <v>87631479.26</v>
      </c>
      <c r="L32" s="84">
        <v>102933699.28</v>
      </c>
      <c r="M32" s="84">
        <v>117803499.73</v>
      </c>
      <c r="N32" s="85">
        <f t="shared" si="4"/>
        <v>1003546674.48</v>
      </c>
      <c r="O32" s="84">
        <v>909028047.63</v>
      </c>
      <c r="R32" s="66"/>
    </row>
    <row r="33" spans="1:15" ht="15.75">
      <c r="A33" s="59" t="s">
        <v>61</v>
      </c>
      <c r="B33" s="79">
        <v>209237121.94</v>
      </c>
      <c r="C33" s="79">
        <v>283908145.1</v>
      </c>
      <c r="D33" s="79">
        <v>257160360.58</v>
      </c>
      <c r="E33" s="79">
        <v>280248552.23</v>
      </c>
      <c r="F33" s="79">
        <v>262466991.67</v>
      </c>
      <c r="G33" s="79">
        <v>207323021.19</v>
      </c>
      <c r="H33" s="79">
        <v>165474635.08</v>
      </c>
      <c r="I33" s="79">
        <v>180859172.73</v>
      </c>
      <c r="J33" s="79">
        <v>190903284.17</v>
      </c>
      <c r="K33" s="79">
        <v>199454653.61</v>
      </c>
      <c r="L33" s="79">
        <v>242427422.88</v>
      </c>
      <c r="M33" s="79">
        <v>226046901.08</v>
      </c>
      <c r="N33" s="81">
        <f t="shared" si="4"/>
        <v>2705510262.26</v>
      </c>
      <c r="O33" s="79">
        <v>2873646593</v>
      </c>
    </row>
    <row r="34" spans="1:15" ht="15.75">
      <c r="A34" s="59" t="s">
        <v>62</v>
      </c>
      <c r="B34" s="79">
        <v>100554812.8</v>
      </c>
      <c r="C34" s="79">
        <v>1303292975.46</v>
      </c>
      <c r="D34" s="79">
        <v>118927567.91</v>
      </c>
      <c r="E34" s="79">
        <v>113102872.4</v>
      </c>
      <c r="F34" s="79">
        <v>199155386.5</v>
      </c>
      <c r="G34" s="79">
        <v>220295410.53</v>
      </c>
      <c r="H34" s="79">
        <v>122985641.2</v>
      </c>
      <c r="I34" s="79">
        <v>784706184.34</v>
      </c>
      <c r="J34" s="79">
        <v>759641674.6</v>
      </c>
      <c r="K34" s="79">
        <v>898152261.4</v>
      </c>
      <c r="L34" s="79">
        <v>855122778.62</v>
      </c>
      <c r="M34" s="79">
        <v>173450644.68</v>
      </c>
      <c r="N34" s="81">
        <f t="shared" si="4"/>
        <v>5649388210.440001</v>
      </c>
      <c r="O34" s="79">
        <v>4264605119.29</v>
      </c>
    </row>
    <row r="35" spans="1:15" ht="15.75">
      <c r="A35" s="59" t="s">
        <v>63</v>
      </c>
      <c r="B35" s="79">
        <v>83753555.09</v>
      </c>
      <c r="C35" s="79">
        <v>129720524.73</v>
      </c>
      <c r="D35" s="79">
        <v>163479028.04</v>
      </c>
      <c r="E35" s="79">
        <v>311263935.12</v>
      </c>
      <c r="F35" s="79">
        <v>82815046.36</v>
      </c>
      <c r="G35" s="79">
        <v>48292711.91</v>
      </c>
      <c r="H35" s="79">
        <v>100017247.8</v>
      </c>
      <c r="I35" s="79">
        <v>76319551.76</v>
      </c>
      <c r="J35" s="79">
        <v>86038335.6</v>
      </c>
      <c r="K35" s="79">
        <v>107452269.27</v>
      </c>
      <c r="L35" s="79">
        <v>173560767.53</v>
      </c>
      <c r="M35" s="79">
        <v>114093200.04</v>
      </c>
      <c r="N35" s="81">
        <f t="shared" si="4"/>
        <v>1476806173.2499998</v>
      </c>
      <c r="O35" s="79">
        <v>1512681741.48</v>
      </c>
    </row>
    <row r="36" spans="1:18" ht="15.75">
      <c r="A36" s="60" t="s">
        <v>1</v>
      </c>
      <c r="B36" s="86">
        <f aca="true" t="shared" si="9" ref="B36:O36">SUM(B37:B40)</f>
        <v>1750102342.3100002</v>
      </c>
      <c r="C36" s="86">
        <f t="shared" si="9"/>
        <v>2157015554.07</v>
      </c>
      <c r="D36" s="86">
        <f t="shared" si="9"/>
        <v>2435001948.88</v>
      </c>
      <c r="E36" s="86">
        <f t="shared" si="9"/>
        <v>1834679070.5700002</v>
      </c>
      <c r="F36" s="86">
        <f>SUM(F37:F40)</f>
        <v>1806659616.29</v>
      </c>
      <c r="G36" s="86">
        <f t="shared" si="9"/>
        <v>1431133610.38</v>
      </c>
      <c r="H36" s="86">
        <f aca="true" t="shared" si="10" ref="H36:M36">SUM(H37:H40)</f>
        <v>1272227244.76</v>
      </c>
      <c r="I36" s="86">
        <f t="shared" si="10"/>
        <v>1345296821.08</v>
      </c>
      <c r="J36" s="86">
        <f t="shared" si="10"/>
        <v>1594892643.23</v>
      </c>
      <c r="K36" s="86">
        <f t="shared" si="10"/>
        <v>1725246266.8400002</v>
      </c>
      <c r="L36" s="86">
        <f t="shared" si="10"/>
        <v>1694487795.3500001</v>
      </c>
      <c r="M36" s="86">
        <f t="shared" si="10"/>
        <v>1800952232.1799998</v>
      </c>
      <c r="N36" s="86">
        <f t="shared" si="9"/>
        <v>20847695145.940002</v>
      </c>
      <c r="O36" s="87">
        <f t="shared" si="9"/>
        <v>20451538397.829998</v>
      </c>
      <c r="R36" s="48"/>
    </row>
    <row r="37" spans="1:18" ht="15.75">
      <c r="A37" s="59" t="s">
        <v>64</v>
      </c>
      <c r="B37" s="88">
        <v>870633375.24</v>
      </c>
      <c r="C37" s="88">
        <v>1019117958.56</v>
      </c>
      <c r="D37" s="88">
        <v>1565942630.95</v>
      </c>
      <c r="E37" s="88">
        <v>1115673781.35</v>
      </c>
      <c r="F37" s="88">
        <v>1056100153.06</v>
      </c>
      <c r="G37" s="88">
        <v>822783384.57</v>
      </c>
      <c r="H37" s="88">
        <v>671868755.84</v>
      </c>
      <c r="I37" s="88">
        <v>710485432.37</v>
      </c>
      <c r="J37" s="88">
        <v>808464549.89</v>
      </c>
      <c r="K37" s="88">
        <v>916732256.09</v>
      </c>
      <c r="L37" s="88">
        <v>952638176.42</v>
      </c>
      <c r="M37" s="88">
        <v>962834768.63</v>
      </c>
      <c r="N37" s="88">
        <f>SUM(B37:M37)</f>
        <v>11473275222.97</v>
      </c>
      <c r="O37" s="79">
        <v>11190540250.05</v>
      </c>
      <c r="Q37" s="49"/>
      <c r="R37" s="50"/>
    </row>
    <row r="38" spans="1:18" ht="15.75">
      <c r="A38" s="59" t="s">
        <v>153</v>
      </c>
      <c r="B38" s="88">
        <v>349739717.62</v>
      </c>
      <c r="C38" s="88">
        <v>496064971.93</v>
      </c>
      <c r="D38" s="88">
        <v>143075087.28</v>
      </c>
      <c r="E38" s="88">
        <v>131029590.38</v>
      </c>
      <c r="F38" s="88">
        <v>189507795.9</v>
      </c>
      <c r="G38" s="88">
        <v>155494413.65</v>
      </c>
      <c r="H38" s="88">
        <v>186628960.89</v>
      </c>
      <c r="I38" s="88">
        <v>204453046.6</v>
      </c>
      <c r="J38" s="88">
        <v>305037197.23</v>
      </c>
      <c r="K38" s="88">
        <v>267897526.54</v>
      </c>
      <c r="L38" s="88">
        <v>184132955.53</v>
      </c>
      <c r="M38" s="88">
        <v>269314471.14</v>
      </c>
      <c r="N38" s="88">
        <f>SUM(B38:M38)</f>
        <v>2882375734.69</v>
      </c>
      <c r="O38" s="79">
        <v>2904974760</v>
      </c>
      <c r="Q38" s="51"/>
      <c r="R38" s="50"/>
    </row>
    <row r="39" spans="1:18" ht="15.75">
      <c r="A39" s="59" t="s">
        <v>65</v>
      </c>
      <c r="B39" s="88">
        <v>10112619.02</v>
      </c>
      <c r="C39" s="88">
        <v>16679959.99</v>
      </c>
      <c r="D39" s="88">
        <v>8836334.19</v>
      </c>
      <c r="E39" s="88">
        <v>8623627.74</v>
      </c>
      <c r="F39" s="88">
        <v>10779894.72</v>
      </c>
      <c r="G39" s="88">
        <v>0</v>
      </c>
      <c r="H39" s="88">
        <v>18231845.88</v>
      </c>
      <c r="I39" s="88">
        <v>8959413.78</v>
      </c>
      <c r="J39" s="88">
        <v>8521618.49</v>
      </c>
      <c r="K39" s="88">
        <v>8006919.48</v>
      </c>
      <c r="L39" s="88">
        <v>9477360.71</v>
      </c>
      <c r="M39" s="88">
        <v>4783288.98</v>
      </c>
      <c r="N39" s="88">
        <f>SUM(B39:M39)</f>
        <v>113012882.98</v>
      </c>
      <c r="O39" s="79">
        <v>117906872</v>
      </c>
      <c r="Q39" s="51"/>
      <c r="R39" s="50"/>
    </row>
    <row r="40" spans="1:18" ht="15.75">
      <c r="A40" s="59" t="s">
        <v>66</v>
      </c>
      <c r="B40" s="89">
        <v>519616630.43</v>
      </c>
      <c r="C40" s="89">
        <v>625152663.59</v>
      </c>
      <c r="D40" s="89">
        <v>717147896.46</v>
      </c>
      <c r="E40" s="89">
        <v>579352071.1</v>
      </c>
      <c r="F40" s="89">
        <v>550271772.61</v>
      </c>
      <c r="G40" s="89">
        <v>452855812.16</v>
      </c>
      <c r="H40" s="89">
        <v>395497682.15</v>
      </c>
      <c r="I40" s="89">
        <v>421398928.33</v>
      </c>
      <c r="J40" s="89">
        <v>472869277.62</v>
      </c>
      <c r="K40" s="89">
        <v>532609564.73</v>
      </c>
      <c r="L40" s="89">
        <v>548239302.69</v>
      </c>
      <c r="M40" s="89">
        <v>564019703.43</v>
      </c>
      <c r="N40" s="88">
        <f>SUM(B40:M40)</f>
        <v>6379031305.300001</v>
      </c>
      <c r="O40" s="90">
        <v>6238116515.78</v>
      </c>
      <c r="Q40" s="49"/>
      <c r="R40" s="50"/>
    </row>
    <row r="41" spans="1:18" ht="35.25" customHeight="1">
      <c r="A41" s="74" t="s">
        <v>13</v>
      </c>
      <c r="B41" s="91">
        <f aca="true" t="shared" si="11" ref="B41:O41">B15-B36</f>
        <v>5999015240.809999</v>
      </c>
      <c r="C41" s="92">
        <f t="shared" si="11"/>
        <v>5998857998.120001</v>
      </c>
      <c r="D41" s="92">
        <f t="shared" si="11"/>
        <v>4843667806.269999</v>
      </c>
      <c r="E41" s="92">
        <f t="shared" si="11"/>
        <v>6908882543.860001</v>
      </c>
      <c r="F41" s="92">
        <f t="shared" si="11"/>
        <v>4001766887.039999</v>
      </c>
      <c r="G41" s="92">
        <f t="shared" si="11"/>
        <v>3550202645.42</v>
      </c>
      <c r="H41" s="92">
        <f>H15-H36</f>
        <v>4612535916.27</v>
      </c>
      <c r="I41" s="92">
        <f t="shared" si="11"/>
        <v>4088332504.09</v>
      </c>
      <c r="J41" s="92">
        <f t="shared" si="11"/>
        <v>4219354247.53</v>
      </c>
      <c r="K41" s="92">
        <f t="shared" si="11"/>
        <v>5012214028.01</v>
      </c>
      <c r="L41" s="92">
        <f>L15-L36</f>
        <v>5435048372.129999</v>
      </c>
      <c r="M41" s="92">
        <f>M15-M36</f>
        <v>4189004346.7399993</v>
      </c>
      <c r="N41" s="92">
        <f t="shared" si="11"/>
        <v>58858882536.28999</v>
      </c>
      <c r="O41" s="93">
        <f t="shared" si="11"/>
        <v>57436481771.22</v>
      </c>
      <c r="R41" s="48"/>
    </row>
    <row r="42" spans="1:18" ht="35.25" customHeight="1">
      <c r="A42" s="75" t="s">
        <v>168</v>
      </c>
      <c r="B42" s="94">
        <v>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5">
        <v>0</v>
      </c>
      <c r="P42" s="132"/>
      <c r="Q42" s="132"/>
      <c r="R42" s="48"/>
    </row>
    <row r="43" spans="1:18" ht="35.25" customHeight="1">
      <c r="A43" s="74" t="s">
        <v>169</v>
      </c>
      <c r="B43" s="96">
        <f>B41-B42</f>
        <v>5999015240.809999</v>
      </c>
      <c r="C43" s="97">
        <f aca="true" t="shared" si="12" ref="C43:O43">C41-C42</f>
        <v>5998857998.120001</v>
      </c>
      <c r="D43" s="97">
        <f t="shared" si="12"/>
        <v>4843667806.269999</v>
      </c>
      <c r="E43" s="97">
        <f t="shared" si="12"/>
        <v>6908882543.860001</v>
      </c>
      <c r="F43" s="97">
        <f t="shared" si="12"/>
        <v>4001766887.039999</v>
      </c>
      <c r="G43" s="97">
        <f t="shared" si="12"/>
        <v>3550202645.42</v>
      </c>
      <c r="H43" s="97">
        <f t="shared" si="12"/>
        <v>4612535916.27</v>
      </c>
      <c r="I43" s="97">
        <f t="shared" si="12"/>
        <v>4088332504.09</v>
      </c>
      <c r="J43" s="97">
        <f t="shared" si="12"/>
        <v>4219354247.53</v>
      </c>
      <c r="K43" s="97">
        <f t="shared" si="12"/>
        <v>5012214028.01</v>
      </c>
      <c r="L43" s="97">
        <f t="shared" si="12"/>
        <v>5435048372.129999</v>
      </c>
      <c r="M43" s="97">
        <f t="shared" si="12"/>
        <v>4189004346.7399993</v>
      </c>
      <c r="N43" s="97">
        <f t="shared" si="12"/>
        <v>58858882536.28999</v>
      </c>
      <c r="O43" s="98">
        <f t="shared" si="12"/>
        <v>57436481771.22</v>
      </c>
      <c r="P43" s="132"/>
      <c r="Q43" s="132"/>
      <c r="R43" s="48"/>
    </row>
    <row r="44" spans="1:18" ht="35.25" customHeight="1">
      <c r="A44" s="75" t="s">
        <v>170</v>
      </c>
      <c r="B44" s="99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>
        <v>0</v>
      </c>
      <c r="P44" s="132"/>
      <c r="Q44" s="132"/>
      <c r="R44" s="48"/>
    </row>
    <row r="45" spans="1:18" ht="35.25" customHeight="1">
      <c r="A45" s="74" t="s">
        <v>171</v>
      </c>
      <c r="B45" s="102">
        <f>B43-B44</f>
        <v>5999015240.809999</v>
      </c>
      <c r="C45" s="103">
        <f aca="true" t="shared" si="13" ref="C45:O45">C43-C44</f>
        <v>5998857998.120001</v>
      </c>
      <c r="D45" s="103">
        <f t="shared" si="13"/>
        <v>4843667806.269999</v>
      </c>
      <c r="E45" s="103">
        <f t="shared" si="13"/>
        <v>6908882543.860001</v>
      </c>
      <c r="F45" s="103">
        <f t="shared" si="13"/>
        <v>4001766887.039999</v>
      </c>
      <c r="G45" s="103">
        <f t="shared" si="13"/>
        <v>3550202645.42</v>
      </c>
      <c r="H45" s="103">
        <f t="shared" si="13"/>
        <v>4612535916.27</v>
      </c>
      <c r="I45" s="103">
        <f t="shared" si="13"/>
        <v>4088332504.09</v>
      </c>
      <c r="J45" s="103">
        <f t="shared" si="13"/>
        <v>4219354247.53</v>
      </c>
      <c r="K45" s="103">
        <f t="shared" si="13"/>
        <v>5012214028.01</v>
      </c>
      <c r="L45" s="103">
        <f t="shared" si="13"/>
        <v>5435048372.129999</v>
      </c>
      <c r="M45" s="103">
        <f t="shared" si="13"/>
        <v>4189004346.7399993</v>
      </c>
      <c r="N45" s="103">
        <f t="shared" si="13"/>
        <v>58858882536.28999</v>
      </c>
      <c r="O45" s="104">
        <f t="shared" si="13"/>
        <v>57436481771.22</v>
      </c>
      <c r="P45" s="132"/>
      <c r="Q45" s="132"/>
      <c r="R45" s="48"/>
    </row>
    <row r="46" spans="1:15" ht="15.75">
      <c r="A46" s="59" t="s">
        <v>160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15.75">
      <c r="A47" s="68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52"/>
    </row>
    <row r="48" spans="1:15" ht="15.75">
      <c r="A48" s="68" t="s">
        <v>172</v>
      </c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69"/>
    </row>
    <row r="49" spans="1:15" ht="15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53"/>
      <c r="O49" s="69"/>
    </row>
    <row r="50" spans="1:15" ht="15.75">
      <c r="A50" s="71"/>
      <c r="B50" s="53"/>
      <c r="C50" s="69"/>
      <c r="D50" s="53"/>
      <c r="E50" s="53"/>
      <c r="F50" s="53"/>
      <c r="G50" s="53"/>
      <c r="H50" s="69"/>
      <c r="I50" s="69"/>
      <c r="J50" s="69"/>
      <c r="K50" s="69"/>
      <c r="L50" s="69"/>
      <c r="M50" s="69"/>
      <c r="N50" s="72"/>
      <c r="O50" s="69"/>
    </row>
    <row r="51" spans="1:15" ht="15.7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ht="15.7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3"/>
      <c r="O52" s="53"/>
    </row>
    <row r="53" spans="1:15" ht="15.7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ht="15.75">
      <c r="A54" s="7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.75">
      <c r="A55" s="122" t="s">
        <v>150</v>
      </c>
      <c r="B55" s="122"/>
      <c r="C55" s="122"/>
      <c r="D55" s="122"/>
      <c r="E55" s="106" t="s">
        <v>154</v>
      </c>
      <c r="F55" s="106"/>
      <c r="G55" s="106"/>
      <c r="H55" s="106"/>
      <c r="I55" s="106" t="s">
        <v>157</v>
      </c>
      <c r="J55" s="106"/>
      <c r="K55" s="106"/>
      <c r="L55" s="106"/>
      <c r="M55" s="106"/>
      <c r="N55" s="106"/>
      <c r="O55" s="106"/>
    </row>
    <row r="56" spans="1:15" ht="15.75">
      <c r="A56" s="122" t="s">
        <v>151</v>
      </c>
      <c r="B56" s="122"/>
      <c r="C56" s="122"/>
      <c r="D56" s="122"/>
      <c r="E56" s="106" t="s">
        <v>155</v>
      </c>
      <c r="F56" s="106"/>
      <c r="G56" s="106"/>
      <c r="H56" s="106"/>
      <c r="I56" s="106" t="s">
        <v>158</v>
      </c>
      <c r="J56" s="106"/>
      <c r="K56" s="106"/>
      <c r="L56" s="106"/>
      <c r="M56" s="106"/>
      <c r="N56" s="106"/>
      <c r="O56" s="106"/>
    </row>
    <row r="57" spans="1:15" ht="15.75">
      <c r="A57" s="122" t="s">
        <v>152</v>
      </c>
      <c r="B57" s="122"/>
      <c r="C57" s="122"/>
      <c r="D57" s="122"/>
      <c r="E57" s="106" t="s">
        <v>156</v>
      </c>
      <c r="F57" s="106"/>
      <c r="G57" s="106"/>
      <c r="H57" s="106"/>
      <c r="I57" s="106" t="s">
        <v>159</v>
      </c>
      <c r="J57" s="106"/>
      <c r="K57" s="106"/>
      <c r="L57" s="106"/>
      <c r="M57" s="106"/>
      <c r="N57" s="106"/>
      <c r="O57" s="106"/>
    </row>
    <row r="58" spans="1:15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8"/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</sheetData>
  <sheetProtection/>
  <mergeCells count="19"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  <mergeCell ref="P42:Q45"/>
    <mergeCell ref="A5:O5"/>
    <mergeCell ref="A6:O6"/>
    <mergeCell ref="A7:O7"/>
    <mergeCell ref="A8:O8"/>
    <mergeCell ref="A12:A14"/>
    <mergeCell ref="A9:O9"/>
    <mergeCell ref="N11:O11"/>
    <mergeCell ref="B12:M13"/>
    <mergeCell ref="N12:N14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1.25" customHeight="1">
      <c r="A4" s="123" t="s">
        <v>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1.25" customHeight="1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1.25" customHeight="1">
      <c r="A6" s="125" t="s">
        <v>12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1.25" customHeight="1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6" t="s">
        <v>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11" t="s">
        <v>3</v>
      </c>
      <c r="O10" s="12" t="s">
        <v>4</v>
      </c>
    </row>
    <row r="11" spans="1:15" ht="11.25" customHeight="1">
      <c r="A11" s="13" t="s">
        <v>0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68</v>
      </c>
      <c r="B1" s="39" t="s">
        <v>69</v>
      </c>
      <c r="C1" s="39" t="s">
        <v>70</v>
      </c>
      <c r="D1" s="41" t="s">
        <v>71</v>
      </c>
      <c r="E1" s="41" t="s">
        <v>72</v>
      </c>
    </row>
    <row r="2" spans="1:5" ht="12.75">
      <c r="A2" s="39" t="s">
        <v>73</v>
      </c>
      <c r="B2" s="39" t="s">
        <v>76</v>
      </c>
      <c r="C2" s="39" t="s">
        <v>77</v>
      </c>
      <c r="D2" s="41">
        <v>189175240</v>
      </c>
      <c r="E2" s="41">
        <v>189175239.05</v>
      </c>
    </row>
    <row r="3" spans="1:5" ht="12.75">
      <c r="A3" s="39" t="s">
        <v>73</v>
      </c>
      <c r="B3" s="39" t="s">
        <v>78</v>
      </c>
      <c r="C3" s="39" t="s">
        <v>79</v>
      </c>
      <c r="D3" s="41">
        <v>127889761</v>
      </c>
      <c r="E3" s="41">
        <v>127889761.96</v>
      </c>
    </row>
    <row r="4" spans="1:5" ht="12.75">
      <c r="A4" s="39" t="s">
        <v>73</v>
      </c>
      <c r="B4" s="39" t="s">
        <v>82</v>
      </c>
      <c r="C4" s="39" t="s">
        <v>83</v>
      </c>
      <c r="D4" s="41">
        <v>4480804569</v>
      </c>
      <c r="E4" s="41">
        <v>4480804568.32</v>
      </c>
    </row>
    <row r="5" spans="1:5" ht="12.75">
      <c r="A5" s="39" t="s">
        <v>73</v>
      </c>
      <c r="B5" s="39" t="s">
        <v>88</v>
      </c>
      <c r="C5" s="39" t="s">
        <v>89</v>
      </c>
      <c r="D5" s="41">
        <v>128245901</v>
      </c>
      <c r="E5" s="41">
        <v>128245901.72</v>
      </c>
    </row>
    <row r="6" spans="1:5" ht="12.75">
      <c r="A6" s="39" t="s">
        <v>73</v>
      </c>
      <c r="B6" s="39" t="s">
        <v>90</v>
      </c>
      <c r="C6" s="39" t="s">
        <v>91</v>
      </c>
      <c r="D6" s="41">
        <v>203581946</v>
      </c>
      <c r="E6" s="41">
        <v>203581944.63</v>
      </c>
    </row>
    <row r="7" spans="1:5" ht="12.75">
      <c r="A7" s="39" t="s">
        <v>73</v>
      </c>
      <c r="B7" s="39" t="s">
        <v>94</v>
      </c>
      <c r="C7" s="39" t="s">
        <v>95</v>
      </c>
      <c r="D7" s="41">
        <v>127174083</v>
      </c>
      <c r="E7" s="41">
        <v>127174081.97</v>
      </c>
    </row>
    <row r="8" spans="1:5" ht="12.75">
      <c r="A8" s="39" t="s">
        <v>73</v>
      </c>
      <c r="B8" s="39" t="s">
        <v>98</v>
      </c>
      <c r="C8" s="39" t="s">
        <v>99</v>
      </c>
      <c r="D8" s="41">
        <v>3725767</v>
      </c>
      <c r="E8" s="41">
        <v>3725766.12</v>
      </c>
    </row>
    <row r="9" spans="1:5" ht="12.75">
      <c r="A9" s="39" t="s">
        <v>73</v>
      </c>
      <c r="B9" s="39" t="s">
        <v>102</v>
      </c>
      <c r="C9" s="39" t="s">
        <v>103</v>
      </c>
      <c r="D9" s="41">
        <v>17220025</v>
      </c>
      <c r="E9" s="41">
        <v>17220026.72</v>
      </c>
    </row>
    <row r="10" spans="1:5" ht="12.75">
      <c r="A10" s="39" t="s">
        <v>73</v>
      </c>
      <c r="B10" s="39" t="s">
        <v>110</v>
      </c>
      <c r="C10" s="39" t="s">
        <v>111</v>
      </c>
      <c r="D10" s="41">
        <v>11908238</v>
      </c>
      <c r="E10" s="41">
        <v>11908237.56</v>
      </c>
    </row>
    <row r="11" spans="1:5" ht="12.75">
      <c r="A11" s="39" t="s">
        <v>73</v>
      </c>
      <c r="B11" s="39" t="s">
        <v>112</v>
      </c>
      <c r="C11" s="39" t="s">
        <v>113</v>
      </c>
      <c r="D11" s="41">
        <v>1657553</v>
      </c>
      <c r="E11" s="41">
        <v>1657552.58</v>
      </c>
    </row>
    <row r="12" spans="1:5" ht="12.75">
      <c r="A12" s="39" t="s">
        <v>73</v>
      </c>
      <c r="B12" s="39" t="s">
        <v>114</v>
      </c>
      <c r="C12" s="39" t="s">
        <v>115</v>
      </c>
      <c r="D12" s="41">
        <v>647510</v>
      </c>
      <c r="E12" s="41">
        <v>647510.64</v>
      </c>
    </row>
    <row r="13" spans="1:5" ht="12.75">
      <c r="A13" s="39" t="s">
        <v>73</v>
      </c>
      <c r="B13" s="39" t="s">
        <v>118</v>
      </c>
      <c r="C13" s="39" t="s">
        <v>119</v>
      </c>
      <c r="D13" s="41">
        <v>10476954</v>
      </c>
      <c r="E13" s="41">
        <v>10476953.42</v>
      </c>
    </row>
    <row r="14" spans="1:5" ht="12.75">
      <c r="A14" s="39" t="s">
        <v>73</v>
      </c>
      <c r="B14" s="39" t="s">
        <v>128</v>
      </c>
      <c r="C14" s="39" t="s">
        <v>129</v>
      </c>
      <c r="D14" s="41">
        <v>102974</v>
      </c>
      <c r="E14" s="41">
        <v>102976.81</v>
      </c>
    </row>
    <row r="15" spans="1:5" ht="12.75">
      <c r="A15" s="39" t="s">
        <v>73</v>
      </c>
      <c r="B15" s="39" t="s">
        <v>132</v>
      </c>
      <c r="C15" s="39" t="s">
        <v>133</v>
      </c>
      <c r="D15" s="41">
        <v>1509048</v>
      </c>
      <c r="E15" s="41">
        <v>1509048.12</v>
      </c>
    </row>
    <row r="16" spans="1:5" ht="12.75">
      <c r="A16" s="39" t="s">
        <v>73</v>
      </c>
      <c r="B16" s="39" t="s">
        <v>142</v>
      </c>
      <c r="C16" s="39" t="s">
        <v>143</v>
      </c>
      <c r="D16" s="41">
        <v>611378</v>
      </c>
      <c r="E16" s="41">
        <v>611376.56</v>
      </c>
    </row>
    <row r="17" spans="1:5" ht="12.75">
      <c r="A17" s="39" t="s">
        <v>73</v>
      </c>
      <c r="B17" s="39" t="s">
        <v>136</v>
      </c>
      <c r="C17" s="39" t="s">
        <v>137</v>
      </c>
      <c r="D17" s="41">
        <v>88320838</v>
      </c>
      <c r="E17" s="41">
        <v>88320837.65</v>
      </c>
    </row>
    <row r="18" spans="1:6" ht="12.75">
      <c r="A18" s="39" t="s">
        <v>73</v>
      </c>
      <c r="B18" s="39" t="s">
        <v>148</v>
      </c>
      <c r="C18" s="39" t="s">
        <v>149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68</v>
      </c>
      <c r="B2" s="39" t="s">
        <v>69</v>
      </c>
      <c r="C2" s="39" t="s">
        <v>70</v>
      </c>
      <c r="D2" s="41" t="s">
        <v>71</v>
      </c>
      <c r="E2" s="41" t="s">
        <v>72</v>
      </c>
    </row>
    <row r="3" spans="1:5" ht="12.75">
      <c r="A3" s="39" t="s">
        <v>73</v>
      </c>
      <c r="B3" s="39" t="s">
        <v>74</v>
      </c>
      <c r="C3" s="39" t="s">
        <v>75</v>
      </c>
      <c r="D3" s="41">
        <v>945876249</v>
      </c>
      <c r="E3" s="41">
        <v>945876247.44</v>
      </c>
    </row>
    <row r="4" spans="1:5" ht="12.75">
      <c r="A4" s="39" t="s">
        <v>73</v>
      </c>
      <c r="B4" s="39" t="s">
        <v>80</v>
      </c>
      <c r="C4" s="39" t="s">
        <v>81</v>
      </c>
      <c r="D4" s="41">
        <v>7468007612</v>
      </c>
      <c r="E4" s="41">
        <v>7468007612.72</v>
      </c>
    </row>
    <row r="5" spans="1:5" ht="12.75">
      <c r="A5" s="39" t="s">
        <v>73</v>
      </c>
      <c r="B5" s="42" t="s">
        <v>84</v>
      </c>
      <c r="C5" s="42" t="s">
        <v>85</v>
      </c>
      <c r="D5" s="43">
        <v>0</v>
      </c>
      <c r="E5" s="41">
        <v>0</v>
      </c>
    </row>
    <row r="6" spans="1:5" ht="12.75">
      <c r="A6" s="39" t="s">
        <v>73</v>
      </c>
      <c r="B6" s="39" t="s">
        <v>86</v>
      </c>
      <c r="C6" s="39" t="s">
        <v>87</v>
      </c>
      <c r="D6" s="41">
        <v>213743168</v>
      </c>
      <c r="E6" s="41">
        <v>213743167.86</v>
      </c>
    </row>
    <row r="7" spans="1:5" ht="12.75">
      <c r="A7" s="39" t="s">
        <v>73</v>
      </c>
      <c r="B7" s="39" t="s">
        <v>92</v>
      </c>
      <c r="C7" s="39" t="s">
        <v>93</v>
      </c>
      <c r="D7" s="41">
        <v>211956802</v>
      </c>
      <c r="E7" s="41">
        <v>211956803.57</v>
      </c>
    </row>
    <row r="8" spans="1:5" ht="12.75">
      <c r="A8" s="39" t="s">
        <v>73</v>
      </c>
      <c r="B8" s="39" t="s">
        <v>100</v>
      </c>
      <c r="C8" s="39" t="s">
        <v>101</v>
      </c>
      <c r="D8" s="41">
        <v>86100183</v>
      </c>
      <c r="E8" s="41">
        <v>86100184.1</v>
      </c>
    </row>
    <row r="9" spans="1:5" ht="12.75">
      <c r="A9" s="39" t="s">
        <v>73</v>
      </c>
      <c r="B9" s="39" t="s">
        <v>104</v>
      </c>
      <c r="C9" s="39" t="s">
        <v>105</v>
      </c>
      <c r="D9" s="41">
        <v>19847061</v>
      </c>
      <c r="E9" s="41">
        <v>19847061.74</v>
      </c>
    </row>
    <row r="10" spans="1:5" ht="12.75">
      <c r="A10" s="39" t="s">
        <v>73</v>
      </c>
      <c r="B10" s="42" t="s">
        <v>106</v>
      </c>
      <c r="C10" s="42" t="s">
        <v>107</v>
      </c>
      <c r="D10" s="43">
        <v>0</v>
      </c>
      <c r="E10" s="41">
        <v>0</v>
      </c>
    </row>
    <row r="11" spans="1:5" ht="12.75">
      <c r="A11" s="39" t="s">
        <v>73</v>
      </c>
      <c r="B11" s="39" t="s">
        <v>108</v>
      </c>
      <c r="C11" s="39" t="s">
        <v>109</v>
      </c>
      <c r="D11" s="41">
        <v>2762587</v>
      </c>
      <c r="E11" s="41">
        <v>2762586.18</v>
      </c>
    </row>
    <row r="12" spans="1:5" ht="12.75">
      <c r="A12" s="39" t="s">
        <v>73</v>
      </c>
      <c r="B12" s="39" t="s">
        <v>116</v>
      </c>
      <c r="C12" s="39" t="s">
        <v>117</v>
      </c>
      <c r="D12" s="41">
        <v>3237556</v>
      </c>
      <c r="E12" s="41">
        <v>3237557.23</v>
      </c>
    </row>
    <row r="13" spans="1:5" ht="12.75">
      <c r="A13" s="39" t="s">
        <v>73</v>
      </c>
      <c r="B13" s="39" t="s">
        <v>120</v>
      </c>
      <c r="C13" s="39" t="s">
        <v>121</v>
      </c>
      <c r="D13" s="41">
        <v>17461590</v>
      </c>
      <c r="E13" s="41">
        <v>17461588.72</v>
      </c>
    </row>
    <row r="14" spans="1:5" ht="12.75">
      <c r="A14" s="39" t="s">
        <v>73</v>
      </c>
      <c r="B14" s="39" t="s">
        <v>122</v>
      </c>
      <c r="C14" s="39" t="s">
        <v>123</v>
      </c>
      <c r="D14" s="41">
        <v>40824</v>
      </c>
      <c r="E14" s="41">
        <v>40824.17</v>
      </c>
    </row>
    <row r="15" spans="1:5" ht="12.75">
      <c r="A15" s="39" t="s">
        <v>73</v>
      </c>
      <c r="B15" s="42" t="s">
        <v>124</v>
      </c>
      <c r="C15" s="42" t="s">
        <v>125</v>
      </c>
      <c r="D15" s="43">
        <v>0</v>
      </c>
      <c r="E15" s="41">
        <v>0</v>
      </c>
    </row>
    <row r="16" spans="1:5" ht="12.75">
      <c r="A16" s="39" t="s">
        <v>73</v>
      </c>
      <c r="B16" s="42" t="s">
        <v>126</v>
      </c>
      <c r="C16" s="42" t="s">
        <v>127</v>
      </c>
      <c r="D16" s="43">
        <v>0</v>
      </c>
      <c r="E16" s="41">
        <v>0</v>
      </c>
    </row>
    <row r="17" spans="1:5" ht="12.75">
      <c r="A17" s="39" t="s">
        <v>73</v>
      </c>
      <c r="B17" s="39" t="s">
        <v>130</v>
      </c>
      <c r="C17" s="39" t="s">
        <v>131</v>
      </c>
      <c r="D17" s="41">
        <v>7545245</v>
      </c>
      <c r="E17" s="41">
        <v>7545243.8</v>
      </c>
    </row>
    <row r="18" spans="1:5" ht="12.75">
      <c r="A18" s="39" t="s">
        <v>73</v>
      </c>
      <c r="B18" s="39" t="s">
        <v>134</v>
      </c>
      <c r="C18" s="39" t="s">
        <v>135</v>
      </c>
      <c r="D18" s="41">
        <v>147201396</v>
      </c>
      <c r="E18" s="41">
        <v>147201395.84</v>
      </c>
    </row>
    <row r="19" spans="1:5" ht="12.75">
      <c r="A19" s="39" t="s">
        <v>73</v>
      </c>
      <c r="B19" s="39" t="s">
        <v>138</v>
      </c>
      <c r="C19" s="39" t="s">
        <v>139</v>
      </c>
      <c r="D19" s="41">
        <v>464126</v>
      </c>
      <c r="E19" s="41">
        <v>464124.77</v>
      </c>
    </row>
    <row r="20" spans="1:5" ht="12.75">
      <c r="A20" s="39" t="s">
        <v>73</v>
      </c>
      <c r="B20" s="42" t="s">
        <v>140</v>
      </c>
      <c r="C20" s="42" t="s">
        <v>141</v>
      </c>
      <c r="D20" s="43">
        <v>0</v>
      </c>
      <c r="E20" s="41">
        <v>0</v>
      </c>
    </row>
    <row r="21" spans="1:5" ht="12.75">
      <c r="A21" s="39" t="s">
        <v>73</v>
      </c>
      <c r="B21" s="39" t="s">
        <v>144</v>
      </c>
      <c r="C21" s="39" t="s">
        <v>145</v>
      </c>
      <c r="D21" s="41">
        <v>385103989</v>
      </c>
      <c r="E21" s="41">
        <v>385103988.37</v>
      </c>
    </row>
    <row r="22" spans="1:5" ht="12.75">
      <c r="A22" s="39" t="s">
        <v>73</v>
      </c>
      <c r="B22" s="39" t="s">
        <v>146</v>
      </c>
      <c r="C22" s="39" t="s">
        <v>147</v>
      </c>
      <c r="D22" s="41">
        <v>47410753</v>
      </c>
      <c r="E22" s="41">
        <v>47410753.19</v>
      </c>
    </row>
    <row r="23" spans="1:5" ht="12.75">
      <c r="A23" s="39" t="s">
        <v>73</v>
      </c>
      <c r="B23" s="39" t="s">
        <v>96</v>
      </c>
      <c r="C23" s="39" t="s">
        <v>97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2020-09-16T19:28:27Z</cp:lastPrinted>
  <dcterms:created xsi:type="dcterms:W3CDTF">2005-03-08T15:29:36Z</dcterms:created>
  <dcterms:modified xsi:type="dcterms:W3CDTF">2020-11-27T19:41:46Z</dcterms:modified>
  <cp:category/>
  <cp:version/>
  <cp:contentType/>
  <cp:contentStatus/>
</cp:coreProperties>
</file>