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7680" windowHeight="7530" activeTab="0"/>
  </bookViews>
  <sheets>
    <sheet name="Plan1" sheetId="1" r:id="rId1"/>
    <sheet name="Anexo III - RCL" sheetId="2" r:id="rId2"/>
    <sheet name="FUNDEB" sheetId="3" r:id="rId3"/>
    <sheet name="CP Municípios" sheetId="4" r:id="rId4"/>
  </sheets>
  <definedNames>
    <definedName name="_xlnm.Print_Area" localSheetId="1">'Anexo III - RCL'!$A$1:$O$33</definedName>
    <definedName name="_xlnm.Print_Area" localSheetId="0">'Plan1'!$A$2:$O$53</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<sst xmlns="http://schemas.openxmlformats.org/spreadsheetml/2006/main" count="239" uniqueCount="187">
  <si>
    <t>ESPECIFICAÇÃO</t>
  </si>
  <si>
    <t>DEDUÇÕES (II)</t>
  </si>
  <si>
    <t>EVOLUÇÃO DA RECEITA REALIZADA NOS ÚLTIMOS 12 MESES</t>
  </si>
  <si>
    <t>TOTAL</t>
  </si>
  <si>
    <t>PREVISÃO</t>
  </si>
  <si>
    <t>(ÚLTIMOS</t>
  </si>
  <si>
    <t>ATUALIZADA</t>
  </si>
  <si>
    <t>12 MESES)</t>
  </si>
  <si>
    <t>&lt;EXERCÍCIO&gt;</t>
  </si>
  <si>
    <t>GOVERNO DO ESTADO DO RIO DE JANEIRO</t>
  </si>
  <si>
    <t>RELATÓRIO RESUMIDO DA EXECUÇÃO ORÇAMENTÁRIA</t>
  </si>
  <si>
    <t>DEMONSTRATIVO DA RECEITA CORRENTE LÍQUIDA</t>
  </si>
  <si>
    <t>ORÇAMENTOS FISCAL E DA SEGURIDADE SOCIAL</t>
  </si>
  <si>
    <t>RECEITA CORRENTE LÍQUIDA (III) = (I - II)</t>
  </si>
  <si>
    <t>Tabela 3 - Demonstrativo da Receita Corrente Líquida</t>
  </si>
  <si>
    <t>&lt;ENTE DA FEDERAÇÃO&gt;</t>
  </si>
  <si>
    <t>&lt;PERÍODO DE REFERÊNCIA&gt;</t>
  </si>
  <si>
    <t>&lt;MR–11&gt;</t>
  </si>
  <si>
    <t>&lt;MR–10&gt;</t>
  </si>
  <si>
    <t>&lt;MR–9&gt;</t>
  </si>
  <si>
    <t>&lt;MR–8&gt;</t>
  </si>
  <si>
    <t>&lt;MR–7&gt;</t>
  </si>
  <si>
    <t>&lt;MR–6&gt;</t>
  </si>
  <si>
    <t>&lt;MR–5&gt;</t>
  </si>
  <si>
    <t>&lt;MR–4&gt;</t>
  </si>
  <si>
    <t>&lt;MR–3&gt;</t>
  </si>
  <si>
    <t>&lt;MR–2&gt;</t>
  </si>
  <si>
    <t>&lt;MR–1&gt;</t>
  </si>
  <si>
    <t>&lt;MR&gt;</t>
  </si>
  <si>
    <t>RECEITAS CORRENTES (I)</t>
  </si>
  <si>
    <t xml:space="preserve">    Receita Tributária</t>
  </si>
  <si>
    <t xml:space="preserve">    Receita de Contribuições</t>
  </si>
  <si>
    <t xml:space="preserve">    Receita Patrimonial</t>
  </si>
  <si>
    <t xml:space="preserve">    Receita Agropecuária</t>
  </si>
  <si>
    <t xml:space="preserve">    Receita Industrial</t>
  </si>
  <si>
    <t xml:space="preserve">    Receita de Serviços</t>
  </si>
  <si>
    <t xml:space="preserve">    Transferências Correntes</t>
  </si>
  <si>
    <t xml:space="preserve">    Outras Receitas Correntes</t>
  </si>
  <si>
    <t xml:space="preserve">    Transferências Constitucionais e Legais</t>
  </si>
  <si>
    <t xml:space="preserve">    Contrib. Empregadores e Trab. para Seg. Social</t>
  </si>
  <si>
    <t xml:space="preserve">    Contrib. para o Plano de Previdência do Servidor</t>
  </si>
  <si>
    <t xml:space="preserve">    Contrib. para o Custeio das Pensões Militares</t>
  </si>
  <si>
    <t xml:space="preserve">    Compensação Financ. entre Regimes Previdência</t>
  </si>
  <si>
    <t xml:space="preserve">    Dedução de Receita para Formação do FUNDEB</t>
  </si>
  <si>
    <t xml:space="preserve">    Contribuições para PIS/PASEP</t>
  </si>
  <si>
    <t xml:space="preserve">        PIS</t>
  </si>
  <si>
    <t xml:space="preserve">        PASEP</t>
  </si>
  <si>
    <t xml:space="preserve">FONTE: </t>
  </si>
  <si>
    <t>RREO - ANEXO 3 (LRF, Art. 53, inciso I)</t>
  </si>
  <si>
    <t>RECEITAS CORRENTES(I)</t>
  </si>
  <si>
    <t xml:space="preserve">      ICMS</t>
  </si>
  <si>
    <t xml:space="preserve">      IPVA</t>
  </si>
  <si>
    <t xml:space="preserve">      ITCD</t>
  </si>
  <si>
    <t xml:space="preserve">      IRRF</t>
  </si>
  <si>
    <t xml:space="preserve">  Receita de Contribuições</t>
  </si>
  <si>
    <t xml:space="preserve">  Receita Patrimonial</t>
  </si>
  <si>
    <t xml:space="preserve">  Receita Agropecuária</t>
  </si>
  <si>
    <t xml:space="preserve">  Receita Industrial</t>
  </si>
  <si>
    <t xml:space="preserve">  Receita de Serviços</t>
  </si>
  <si>
    <t xml:space="preserve">  Transferências Correntes</t>
  </si>
  <si>
    <t xml:space="preserve">      Cota-Parte do FPE</t>
  </si>
  <si>
    <t xml:space="preserve">      Transferências da LC.87/1996</t>
  </si>
  <si>
    <t xml:space="preserve">      Transferências do FUNDEB</t>
  </si>
  <si>
    <t xml:space="preserve">      Outras Transferências Correntes</t>
  </si>
  <si>
    <t xml:space="preserve">  Outras Receitas Correntes</t>
  </si>
  <si>
    <t xml:space="preserve">  Transferências Constitucionais e Legais</t>
  </si>
  <si>
    <t xml:space="preserve">  Compensação Financ. entre Regimes Prev.</t>
  </si>
  <si>
    <t xml:space="preserve">  Dedução de Receita p/ Formação do FUNDEB</t>
  </si>
  <si>
    <t>RECEITA CORRENTE LÍQUIDA (I - II)</t>
  </si>
  <si>
    <t>Obs.: 1 - Excluídas a Imprensa Oficial, a CEDAE e a AGERIO por não se enquadrarem no conceito de Empresa Dependente.</t>
  </si>
  <si>
    <t>(ÚLTIMOS 12MESES)</t>
  </si>
  <si>
    <t>POSICAO</t>
  </si>
  <si>
    <t>SUB-ALINEA</t>
  </si>
  <si>
    <t>SUBALINEA</t>
  </si>
  <si>
    <t>PREV.ATUALIZADA</t>
  </si>
  <si>
    <t>REC.REALIZADA</t>
  </si>
  <si>
    <t>12/2013</t>
  </si>
  <si>
    <t>11120502</t>
  </si>
  <si>
    <t>Cota-Parte dos Municípios - IPVA</t>
  </si>
  <si>
    <t>11120503</t>
  </si>
  <si>
    <t>Cota-Parte Estadual para o FUNDEB - IPVA</t>
  </si>
  <si>
    <t>11120702</t>
  </si>
  <si>
    <t>Cota - Parte para o FUNDEB - ITD</t>
  </si>
  <si>
    <t>11130202</t>
  </si>
  <si>
    <t>Cota-Parte dos Municípios - ICMS</t>
  </si>
  <si>
    <t>11130203</t>
  </si>
  <si>
    <t>Cota-Parte Estadual para o FUNDEB - ICMS</t>
  </si>
  <si>
    <t>11130206</t>
  </si>
  <si>
    <t>Imp. sobre Oper.Relativas à Circulação Mercadorias - Cota-Parte Municípios - ICM</t>
  </si>
  <si>
    <t>11130208</t>
  </si>
  <si>
    <t>Cota-Parte dos Municípios - ICMS-SIMPLES</t>
  </si>
  <si>
    <t>11130209</t>
  </si>
  <si>
    <t>Cota-Parte do Estado para o FUNDEB - ICMS-SIMPLES</t>
  </si>
  <si>
    <t>17210103</t>
  </si>
  <si>
    <t>Cota-Parte do Fundo de Participação dos Estados - FPE para  o FUNDEB</t>
  </si>
  <si>
    <t>17210113</t>
  </si>
  <si>
    <t>Cota-Parte dos Municípios - IPI</t>
  </si>
  <si>
    <t>17210114</t>
  </si>
  <si>
    <t>Cota-Parte do Estado para o  FUNDEB - IPI</t>
  </si>
  <si>
    <t>17210136</t>
  </si>
  <si>
    <t>Cota-Parte dos Municípios na Contrib. de Intervenção no Domínio Econômico - CIDE</t>
  </si>
  <si>
    <t>19112003</t>
  </si>
  <si>
    <t>Cota-Parte do FUNDEB dos Juros e Multas de Mora do ITD</t>
  </si>
  <si>
    <t>19114104</t>
  </si>
  <si>
    <t>Cota-Parte dos Municípios dos Juros e Multas de Mora do IPVA</t>
  </si>
  <si>
    <t>19114105</t>
  </si>
  <si>
    <t>Cota-Parte do FUNDEB dos Juros e Multas de Mora do IPVA</t>
  </si>
  <si>
    <t>19114207</t>
  </si>
  <si>
    <t>Cota-Parte dos Municípios dos Juros e Multas de Mora do ICMS</t>
  </si>
  <si>
    <t>19114209</t>
  </si>
  <si>
    <t>Cota-Parte dos Municípios dos Juros e Multas de Mora do ICM</t>
  </si>
  <si>
    <t>19114210</t>
  </si>
  <si>
    <t>Cota-Parte dos Municípios dos Juros e Multas de Mora do ICMS SIMPLES</t>
  </si>
  <si>
    <t>19114211</t>
  </si>
  <si>
    <t>Cota-Parte do FUNDEB dos Juros e Multas de Mora do ICMS</t>
  </si>
  <si>
    <t>19114212</t>
  </si>
  <si>
    <t>Cota-Parte do FUNDEB dos Juros e Multas de Mora do ICMS SIMPLES</t>
  </si>
  <si>
    <t>19131403</t>
  </si>
  <si>
    <t>Cota-Parte do FUNDEB dos Juros e Multas de Mora da Dívida Ativa do IPVA</t>
  </si>
  <si>
    <t>19131405</t>
  </si>
  <si>
    <t>CP Municípios Juros e Multas de Mora da Dívida Ativa do IPVA inscrita após 1997</t>
  </si>
  <si>
    <t>19131505</t>
  </si>
  <si>
    <t>Cota-Parte do FUNDEB dos Juros e Multas de Mora da Dívida Ativa do ICMS</t>
  </si>
  <si>
    <t>19131507</t>
  </si>
  <si>
    <t>CP Municípios Juros e Multas de Mora da Divida Ativa do ICMS incrita após 1997</t>
  </si>
  <si>
    <t>19131509</t>
  </si>
  <si>
    <t>CP Municípios Juros e Multas de Mora da Divida Ativa do ICM inscrita após 1997</t>
  </si>
  <si>
    <t>19131512</t>
  </si>
  <si>
    <t>CP dos Municípios dos Juros e Multas de Mora D.A. - ICMS inscrita até 1997</t>
  </si>
  <si>
    <t>19131513</t>
  </si>
  <si>
    <t>CP dos Municípios dos Juros e Multas de Mora D.A. - ICM inscrita até 1997</t>
  </si>
  <si>
    <t>19132003</t>
  </si>
  <si>
    <t>Cota-Parte do FUNDEB dos Juros e Multas de Mora da Dívida Ativa sobre ITD</t>
  </si>
  <si>
    <t>19311402</t>
  </si>
  <si>
    <t>Cota-Parte dos Municípios da Dívida Ativa - IPVA</t>
  </si>
  <si>
    <t>19311404</t>
  </si>
  <si>
    <t>Cota-Parte  p/ o FUNDEB da Receita da Dívida Ativa do Imp Propried de Veíc- IPVA</t>
  </si>
  <si>
    <t>19311502</t>
  </si>
  <si>
    <t>Cota-Parte dos Municípios da Dívida Ativa do ICMS - Inscrita após 1997</t>
  </si>
  <si>
    <t>19311503</t>
  </si>
  <si>
    <t>Cota-Parte do Estado da Dívida Ativa do ICMS para o FUNDEB</t>
  </si>
  <si>
    <t>19311506</t>
  </si>
  <si>
    <t>Cota-Parte dos Municípios da Dívida Ativa - ICM</t>
  </si>
  <si>
    <t>19311508</t>
  </si>
  <si>
    <t>Cota-Parte dos Municípios da Divida Ativa do ICMS - Insc. Até 1997</t>
  </si>
  <si>
    <t>19312003</t>
  </si>
  <si>
    <t>Cota - Parte para o FUNDEB da Rec da Dívida Ativa - ITD</t>
  </si>
  <si>
    <t>13409904</t>
  </si>
  <si>
    <t>Cota-Parte Compens. Financ. dos Royalties pela Prod. Petróleo Transf. Municípios</t>
  </si>
  <si>
    <t>13409909</t>
  </si>
  <si>
    <t>Cota-parte dos Royalties Produção do Petróleo Transf. Munic.  - Até 5%- PRÉ-SAL</t>
  </si>
  <si>
    <t>17213602</t>
  </si>
  <si>
    <t>Transferência Financeira - Lei Complementar Nº 87/96 - Cota Estadual para FUNDEB</t>
  </si>
  <si>
    <t>Renato Ferreira Costa</t>
  </si>
  <si>
    <t>Coordenador - ID: 4.284.985-3</t>
  </si>
  <si>
    <t>Contador - CRC-RJ-097281/O-6</t>
  </si>
  <si>
    <t xml:space="preserve">  Contrib. do Servidor para o Plano de Previdência </t>
  </si>
  <si>
    <t>Ronald Marcio G. Rodrigues</t>
  </si>
  <si>
    <t>Superintendente - ID: 1.943.584-3</t>
  </si>
  <si>
    <t>Contador - CRC-RJ-079208/O-8</t>
  </si>
  <si>
    <t>set/2018</t>
  </si>
  <si>
    <t>out/2018</t>
  </si>
  <si>
    <t>nov/2018</t>
  </si>
  <si>
    <t>dez/2018</t>
  </si>
  <si>
    <t>jan/2019</t>
  </si>
  <si>
    <t>Stephanie Guimarães da Silva</t>
  </si>
  <si>
    <t>Subsecretária de Estado - ID: 4.412.059-1</t>
  </si>
  <si>
    <t>Contadora - CRC-RJ-115174/O-0</t>
  </si>
  <si>
    <t>2019</t>
  </si>
  <si>
    <t>FONTE: Siafe-Rio - Secretaria de Estado de Fazenda.</t>
  </si>
  <si>
    <t xml:space="preserve">  Impostos, Taxas e Contribuições de Melhoria</t>
  </si>
  <si>
    <t xml:space="preserve">      Outros Impostos, Taxas e Contribuições de Melhoria</t>
  </si>
  <si>
    <t xml:space="preserve">      Transferências da LC 61/1989</t>
  </si>
  <si>
    <t xml:space="preserve">      Outras Receitas Patrimoniais</t>
  </si>
  <si>
    <t xml:space="preserve">      Rendimentos de Aplicação Financeira</t>
  </si>
  <si>
    <t xml:space="preserve">         2 - Imprensa Oficial, CEDAE e AGERIO não constam nos Orçamentos Fiscal e da Seguridade Social no exercício de 2019.</t>
  </si>
  <si>
    <t>fev/2019</t>
  </si>
  <si>
    <t>mar/2019</t>
  </si>
  <si>
    <t>abr/2019</t>
  </si>
  <si>
    <t>MAIO/2018 A ABRIL/2019</t>
  </si>
  <si>
    <t>mai/2018</t>
  </si>
  <si>
    <t>jun/2018</t>
  </si>
  <si>
    <t>jul/2018</t>
  </si>
  <si>
    <t>ago/2018</t>
  </si>
  <si>
    <t xml:space="preserve">         4 - Este Demonstrativo não considera a casa dos centavos.</t>
  </si>
  <si>
    <t xml:space="preserve">         3 - Após análises e controles realizados pela SUBCONT no Demonstrativo da Receita Corrente Líquida, verificamos que as contribuições dos militares ao RPPS não estavam sendo consideradas nas deduções do demonstrativo, causado pela alteração do ementário da receita. A inclusão dessas contribuições alterou os valores informados na linha "Contrib. do Servidor para o Plano de Previdência".</t>
  </si>
  <si>
    <t xml:space="preserve">            Emissão:  27/09/2019</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</si>
</sst>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_);\(0\)"/>
    <numFmt numFmtId="173" formatCode="_(* #,##0.0_);_(* \(#,##0.0\);_(* &quot;-&quot;??_);_(@_)"/>
    <numFmt numFmtId="174" formatCode="_(* #,##0_);_(* \(#,##0\);_(* &quot;-&quot;??_);_(@_)"/>
    <numFmt numFmtId="175" formatCode="[$-416]dddd\,\ d&quot; de &quot;mmmm&quot; de &quot;yyyy"/>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43">
    <font>
      <sz val="10"/>
      <name val="Arial"/>
      <family val="0"/>
    </font>
    <font>
      <sz val="8"/>
      <name val="Times New Roman"/>
      <family val="1"/>
    </font>
    <font>
      <sz val="7"/>
      <name val="Times New Roman"/>
      <family val="1"/>
    </font>
    <font>
      <b/>
      <sz val="8"/>
      <name val="Times New Roman"/>
      <family val="1"/>
    </font>
    <font>
      <sz val="10"/>
      <name val="Times New Roman"/>
      <family val="1"/>
    </font>
    <font>
      <sz val="9"/>
      <name val="Times New Roman"/>
      <family val="1"/>
    </font>
    <font>
      <sz val="12"/>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125">
    <xf numFmtId="0" fontId="0" fillId="0" borderId="0" xfId="0" applyAlignment="1">
      <alignment/>
    </xf>
    <xf numFmtId="37" fontId="1" fillId="0" borderId="10" xfId="0" applyNumberFormat="1" applyFont="1" applyFill="1" applyBorder="1" applyAlignment="1">
      <alignment/>
    </xf>
    <xf numFmtId="37" fontId="1" fillId="0" borderId="11" xfId="0" applyNumberFormat="1" applyFont="1" applyFill="1" applyBorder="1" applyAlignment="1">
      <alignment/>
    </xf>
    <xf numFmtId="37" fontId="1" fillId="0" borderId="12" xfId="0" applyNumberFormat="1" applyFont="1" applyFill="1" applyBorder="1" applyAlignment="1">
      <alignment/>
    </xf>
    <xf numFmtId="0" fontId="3" fillId="0" borderId="0" xfId="0" applyNumberFormat="1" applyFont="1" applyFill="1" applyAlignment="1">
      <alignment/>
    </xf>
    <xf numFmtId="0" fontId="1" fillId="0" borderId="0" xfId="0" applyFont="1" applyFill="1" applyAlignment="1">
      <alignment/>
    </xf>
    <xf numFmtId="0" fontId="1" fillId="0" borderId="0" xfId="0" applyFont="1" applyFill="1" applyBorder="1" applyAlignment="1">
      <alignment/>
    </xf>
    <xf numFmtId="49" fontId="1" fillId="0" borderId="0" xfId="0" applyNumberFormat="1" applyFont="1" applyFill="1" applyAlignment="1">
      <alignment horizontal="center"/>
    </xf>
    <xf numFmtId="0" fontId="1" fillId="0" borderId="0" xfId="0" applyFont="1" applyFill="1" applyAlignment="1">
      <alignment horizontal="right"/>
    </xf>
    <xf numFmtId="167" fontId="1" fillId="0" borderId="0" xfId="0" applyNumberFormat="1" applyFont="1" applyFill="1" applyAlignment="1">
      <alignment horizontal="right"/>
    </xf>
    <xf numFmtId="0" fontId="1" fillId="0" borderId="13"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1" fillId="0" borderId="14" xfId="0" applyFont="1" applyFill="1" applyBorder="1" applyAlignment="1">
      <alignment horizontal="center"/>
    </xf>
    <xf numFmtId="49" fontId="2" fillId="0" borderId="11" xfId="0" applyNumberFormat="1" applyFont="1" applyFill="1" applyBorder="1" applyAlignment="1">
      <alignment horizontal="center"/>
    </xf>
    <xf numFmtId="0" fontId="2" fillId="0" borderId="11" xfId="0" applyFont="1" applyFill="1" applyBorder="1" applyAlignment="1">
      <alignment horizontal="center"/>
    </xf>
    <xf numFmtId="0" fontId="1" fillId="0" borderId="15" xfId="0" applyFont="1" applyFill="1" applyBorder="1" applyAlignment="1">
      <alignment/>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0" fontId="2" fillId="0" borderId="17" xfId="0" applyFont="1" applyFill="1" applyBorder="1" applyAlignment="1">
      <alignment horizontal="center"/>
    </xf>
    <xf numFmtId="0" fontId="2" fillId="0" borderId="0" xfId="0" applyFont="1" applyFill="1" applyAlignment="1">
      <alignment/>
    </xf>
    <xf numFmtId="49" fontId="2" fillId="0" borderId="0" xfId="0" applyNumberFormat="1" applyFont="1" applyFill="1" applyBorder="1" applyAlignment="1">
      <alignment/>
    </xf>
    <xf numFmtId="0" fontId="1" fillId="0" borderId="11" xfId="0" applyFont="1" applyFill="1" applyBorder="1" applyAlignment="1">
      <alignment/>
    </xf>
    <xf numFmtId="4" fontId="1" fillId="0" borderId="10" xfId="0" applyNumberFormat="1" applyFont="1" applyFill="1" applyBorder="1" applyAlignment="1">
      <alignment/>
    </xf>
    <xf numFmtId="49" fontId="2" fillId="0" borderId="14" xfId="0" applyNumberFormat="1" applyFont="1" applyFill="1" applyBorder="1" applyAlignment="1">
      <alignment/>
    </xf>
    <xf numFmtId="4" fontId="1" fillId="0" borderId="11" xfId="0" applyNumberFormat="1" applyFont="1" applyFill="1" applyBorder="1" applyAlignment="1">
      <alignment/>
    </xf>
    <xf numFmtId="49" fontId="2" fillId="0" borderId="14" xfId="0" applyNumberFormat="1" applyFont="1" applyFill="1" applyBorder="1" applyAlignment="1">
      <alignment horizontal="left"/>
    </xf>
    <xf numFmtId="49" fontId="1" fillId="0" borderId="0" xfId="0" applyNumberFormat="1" applyFont="1" applyFill="1" applyBorder="1" applyAlignment="1">
      <alignment/>
    </xf>
    <xf numFmtId="49" fontId="1" fillId="0" borderId="11" xfId="0" applyNumberFormat="1" applyFont="1" applyFill="1" applyBorder="1" applyAlignment="1">
      <alignment/>
    </xf>
    <xf numFmtId="49" fontId="2" fillId="0" borderId="15" xfId="0" applyNumberFormat="1" applyFont="1" applyFill="1" applyBorder="1" applyAlignment="1">
      <alignment/>
    </xf>
    <xf numFmtId="37" fontId="1" fillId="0" borderId="17" xfId="0" applyNumberFormat="1" applyFont="1" applyFill="1" applyBorder="1" applyAlignment="1">
      <alignment/>
    </xf>
    <xf numFmtId="49" fontId="1" fillId="0" borderId="17" xfId="0" applyNumberFormat="1" applyFont="1" applyFill="1" applyBorder="1" applyAlignment="1">
      <alignment/>
    </xf>
    <xf numFmtId="4" fontId="1" fillId="0" borderId="17" xfId="0" applyNumberFormat="1" applyFont="1" applyFill="1" applyBorder="1" applyAlignment="1">
      <alignment/>
    </xf>
    <xf numFmtId="49" fontId="2" fillId="0" borderId="18" xfId="0" applyNumberFormat="1" applyFont="1" applyFill="1" applyBorder="1" applyAlignment="1">
      <alignment/>
    </xf>
    <xf numFmtId="37" fontId="1" fillId="0" borderId="19" xfId="0" applyNumberFormat="1" applyFont="1" applyFill="1" applyBorder="1" applyAlignment="1">
      <alignment/>
    </xf>
    <xf numFmtId="37" fontId="1" fillId="0" borderId="20" xfId="0" applyNumberFormat="1" applyFont="1" applyFill="1" applyBorder="1" applyAlignment="1">
      <alignment/>
    </xf>
    <xf numFmtId="49" fontId="1" fillId="0" borderId="20" xfId="0" applyNumberFormat="1" applyFont="1" applyFill="1" applyBorder="1" applyAlignment="1">
      <alignment/>
    </xf>
    <xf numFmtId="4" fontId="1" fillId="0" borderId="19" xfId="0" applyNumberFormat="1" applyFont="1" applyFill="1" applyBorder="1" applyAlignment="1">
      <alignment/>
    </xf>
    <xf numFmtId="4" fontId="1" fillId="0" borderId="0" xfId="0" applyNumberFormat="1" applyFont="1" applyFill="1" applyBorder="1" applyAlignment="1">
      <alignment/>
    </xf>
    <xf numFmtId="0" fontId="0" fillId="0" borderId="0" xfId="0" applyAlignment="1" applyProtection="1">
      <alignment/>
      <protection locked="0"/>
    </xf>
    <xf numFmtId="171" fontId="0" fillId="0" borderId="0" xfId="60" applyFont="1" applyAlignment="1">
      <alignment/>
    </xf>
    <xf numFmtId="171" fontId="0" fillId="0" borderId="0" xfId="60" applyFont="1" applyAlignment="1" applyProtection="1">
      <alignment/>
      <protection locked="0"/>
    </xf>
    <xf numFmtId="0" fontId="0" fillId="33" borderId="0" xfId="0" applyFill="1" applyAlignment="1" applyProtection="1">
      <alignment/>
      <protection locked="0"/>
    </xf>
    <xf numFmtId="171" fontId="0" fillId="33" borderId="0" xfId="60" applyFont="1" applyFill="1" applyAlignment="1" applyProtection="1">
      <alignment/>
      <protection locked="0"/>
    </xf>
    <xf numFmtId="0" fontId="4" fillId="0" borderId="0" xfId="0" applyFont="1" applyAlignment="1">
      <alignment/>
    </xf>
    <xf numFmtId="171" fontId="5" fillId="0" borderId="0" xfId="60" applyFont="1" applyAlignment="1">
      <alignment horizontal="center"/>
    </xf>
    <xf numFmtId="171" fontId="5" fillId="0" borderId="0" xfId="60" applyFont="1" applyAlignment="1">
      <alignment/>
    </xf>
    <xf numFmtId="0" fontId="5" fillId="0" borderId="0" xfId="0" applyFont="1" applyAlignment="1">
      <alignment/>
    </xf>
    <xf numFmtId="174" fontId="4" fillId="0" borderId="0" xfId="0" applyNumberFormat="1" applyFont="1" applyAlignment="1">
      <alignment/>
    </xf>
    <xf numFmtId="43" fontId="5" fillId="0" borderId="0" xfId="0" applyNumberFormat="1" applyFont="1" applyAlignment="1">
      <alignment/>
    </xf>
    <xf numFmtId="171" fontId="5" fillId="0" borderId="0" xfId="60" applyFont="1" applyAlignment="1">
      <alignment horizontal="right"/>
    </xf>
    <xf numFmtId="0" fontId="5" fillId="0" borderId="0" xfId="0" applyFont="1" applyAlignment="1">
      <alignment horizontal="right"/>
    </xf>
    <xf numFmtId="171" fontId="5" fillId="0" borderId="0" xfId="60" applyFont="1" applyFill="1" applyBorder="1" applyAlignment="1">
      <alignment horizontal="right"/>
    </xf>
    <xf numFmtId="174" fontId="4" fillId="0" borderId="0" xfId="0" applyNumberFormat="1" applyFont="1" applyFill="1" applyAlignment="1">
      <alignment/>
    </xf>
    <xf numFmtId="0" fontId="4" fillId="0" borderId="0" xfId="0" applyFont="1" applyFill="1" applyAlignment="1">
      <alignment/>
    </xf>
    <xf numFmtId="171" fontId="4" fillId="0" borderId="0" xfId="60" applyFont="1" applyFill="1" applyAlignment="1">
      <alignment/>
    </xf>
    <xf numFmtId="171" fontId="5" fillId="0" borderId="0" xfId="60" applyFont="1" applyBorder="1" applyAlignment="1">
      <alignment horizontal="center"/>
    </xf>
    <xf numFmtId="171" fontId="4" fillId="0" borderId="0" xfId="60" applyFont="1" applyAlignment="1">
      <alignment/>
    </xf>
    <xf numFmtId="0" fontId="4"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174" fontId="6" fillId="0" borderId="0" xfId="0" applyNumberFormat="1" applyFont="1" applyAlignment="1">
      <alignment/>
    </xf>
    <xf numFmtId="0" fontId="7" fillId="0" borderId="0" xfId="0" applyFont="1" applyBorder="1" applyAlignment="1">
      <alignment horizontal="left"/>
    </xf>
    <xf numFmtId="174" fontId="7" fillId="0" borderId="10" xfId="60" applyNumberFormat="1" applyFont="1" applyBorder="1" applyAlignment="1">
      <alignment/>
    </xf>
    <xf numFmtId="174" fontId="7" fillId="0" borderId="10" xfId="60" applyNumberFormat="1" applyFont="1" applyFill="1" applyBorder="1" applyAlignment="1">
      <alignment/>
    </xf>
    <xf numFmtId="0" fontId="6" fillId="0" borderId="0" xfId="0" applyFont="1" applyBorder="1" applyAlignment="1">
      <alignment/>
    </xf>
    <xf numFmtId="174" fontId="6" fillId="0" borderId="11" xfId="60" applyNumberFormat="1" applyFont="1" applyBorder="1" applyAlignment="1">
      <alignment/>
    </xf>
    <xf numFmtId="174" fontId="6" fillId="0" borderId="11" xfId="60" applyNumberFormat="1" applyFont="1" applyFill="1" applyBorder="1" applyAlignment="1">
      <alignment/>
    </xf>
    <xf numFmtId="174" fontId="6" fillId="0" borderId="11" xfId="60" applyNumberFormat="1" applyFont="1" applyFill="1" applyBorder="1" applyAlignment="1">
      <alignment horizontal="left" indent="1"/>
    </xf>
    <xf numFmtId="174" fontId="6" fillId="0" borderId="11" xfId="60" applyNumberFormat="1" applyFont="1" applyBorder="1" applyAlignment="1">
      <alignment horizontal="left" indent="1"/>
    </xf>
    <xf numFmtId="0" fontId="6" fillId="0" borderId="0" xfId="0" applyFont="1" applyFill="1" applyBorder="1" applyAlignment="1">
      <alignment/>
    </xf>
    <xf numFmtId="0" fontId="7" fillId="0" borderId="0" xfId="0" applyFont="1" applyFill="1" applyBorder="1" applyAlignment="1">
      <alignment/>
    </xf>
    <xf numFmtId="174" fontId="7" fillId="0" borderId="12" xfId="60" applyNumberFormat="1" applyFont="1" applyFill="1" applyBorder="1" applyAlignment="1">
      <alignment/>
    </xf>
    <xf numFmtId="174" fontId="7" fillId="0" borderId="11" xfId="60" applyNumberFormat="1" applyFont="1" applyFill="1" applyBorder="1" applyAlignment="1">
      <alignment/>
    </xf>
    <xf numFmtId="174" fontId="6" fillId="0" borderId="12" xfId="60" applyNumberFormat="1" applyFont="1" applyFill="1" applyBorder="1" applyAlignment="1">
      <alignment/>
    </xf>
    <xf numFmtId="174" fontId="6" fillId="0" borderId="12" xfId="60" applyNumberFormat="1" applyFont="1" applyFill="1" applyBorder="1" applyAlignment="1">
      <alignment/>
    </xf>
    <xf numFmtId="174" fontId="6" fillId="0" borderId="0" xfId="60" applyNumberFormat="1" applyFont="1" applyFill="1" applyAlignment="1">
      <alignment/>
    </xf>
    <xf numFmtId="0" fontId="7" fillId="0" borderId="18" xfId="0" applyFont="1" applyFill="1" applyBorder="1" applyAlignment="1">
      <alignment vertical="center"/>
    </xf>
    <xf numFmtId="174" fontId="7" fillId="0" borderId="20" xfId="60" applyNumberFormat="1" applyFont="1" applyFill="1" applyBorder="1" applyAlignment="1">
      <alignment/>
    </xf>
    <xf numFmtId="174" fontId="7" fillId="0" borderId="18" xfId="6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left"/>
    </xf>
    <xf numFmtId="49" fontId="7" fillId="34" borderId="21" xfId="0" applyNumberFormat="1" applyFont="1" applyFill="1" applyBorder="1" applyAlignment="1">
      <alignment horizontal="center" wrapText="1"/>
    </xf>
    <xf numFmtId="0" fontId="7" fillId="34" borderId="10" xfId="0" applyFont="1" applyFill="1" applyBorder="1" applyAlignment="1">
      <alignment horizontal="center"/>
    </xf>
    <xf numFmtId="0" fontId="7" fillId="34" borderId="11" xfId="0" applyFont="1" applyFill="1" applyBorder="1" applyAlignment="1">
      <alignment horizontal="center"/>
    </xf>
    <xf numFmtId="49" fontId="7" fillId="34" borderId="16" xfId="0" applyNumberFormat="1" applyFont="1" applyFill="1" applyBorder="1" applyAlignment="1">
      <alignment horizontal="center"/>
    </xf>
    <xf numFmtId="49" fontId="7" fillId="34" borderId="17" xfId="0" applyNumberFormat="1" applyFont="1" applyFill="1" applyBorder="1" applyAlignment="1">
      <alignment horizontal="center"/>
    </xf>
    <xf numFmtId="43" fontId="4" fillId="0" borderId="0" xfId="0" applyNumberFormat="1" applyFont="1" applyAlignment="1">
      <alignment/>
    </xf>
    <xf numFmtId="174" fontId="6" fillId="35" borderId="11" xfId="60" applyNumberFormat="1" applyFont="1" applyFill="1" applyBorder="1" applyAlignment="1">
      <alignment/>
    </xf>
    <xf numFmtId="0" fontId="6" fillId="35" borderId="0" xfId="0" applyFont="1" applyFill="1" applyBorder="1" applyAlignment="1">
      <alignment/>
    </xf>
    <xf numFmtId="174" fontId="6" fillId="35" borderId="11" xfId="60" applyNumberFormat="1" applyFont="1" applyFill="1" applyBorder="1" applyAlignment="1">
      <alignment horizontal="left" indent="1"/>
    </xf>
    <xf numFmtId="174" fontId="4" fillId="0" borderId="0" xfId="60" applyNumberFormat="1" applyFont="1" applyFill="1" applyAlignment="1">
      <alignment/>
    </xf>
    <xf numFmtId="174" fontId="4" fillId="0" borderId="0" xfId="60" applyNumberFormat="1" applyFont="1" applyAlignment="1">
      <alignment/>
    </xf>
    <xf numFmtId="174" fontId="5" fillId="0" borderId="0" xfId="60" applyNumberFormat="1" applyFont="1" applyAlignment="1">
      <alignment horizontal="center"/>
    </xf>
    <xf numFmtId="174" fontId="5" fillId="0" borderId="0" xfId="60" applyNumberFormat="1" applyFont="1" applyAlignment="1">
      <alignment/>
    </xf>
    <xf numFmtId="174" fontId="5" fillId="0" borderId="0" xfId="60" applyNumberFormat="1" applyFont="1" applyAlignment="1">
      <alignment/>
    </xf>
    <xf numFmtId="0" fontId="6" fillId="35" borderId="0" xfId="0" applyFont="1" applyFill="1" applyAlignment="1">
      <alignment horizontal="right"/>
    </xf>
    <xf numFmtId="0" fontId="4" fillId="0" borderId="0" xfId="0" applyFont="1" applyFill="1" applyAlignment="1">
      <alignment horizontal="center"/>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167" fontId="6" fillId="0" borderId="22" xfId="0" applyNumberFormat="1" applyFont="1" applyBorder="1" applyAlignment="1">
      <alignment horizontal="right"/>
    </xf>
    <xf numFmtId="0" fontId="6" fillId="0" borderId="22" xfId="0" applyFont="1" applyBorder="1" applyAlignment="1">
      <alignment horizontal="right"/>
    </xf>
    <xf numFmtId="49" fontId="7" fillId="34" borderId="12" xfId="0" applyNumberFormat="1" applyFont="1" applyFill="1" applyBorder="1" applyAlignment="1">
      <alignment horizontal="center" vertical="center" wrapText="1"/>
    </xf>
    <xf numFmtId="49" fontId="7" fillId="34" borderId="16" xfId="0" applyNumberFormat="1" applyFont="1" applyFill="1" applyBorder="1" applyAlignment="1">
      <alignment horizontal="center" vertical="center" wrapText="1"/>
    </xf>
    <xf numFmtId="37" fontId="7" fillId="34" borderId="10" xfId="0" applyNumberFormat="1" applyFont="1" applyFill="1" applyBorder="1" applyAlignment="1">
      <alignment horizontal="center" vertical="center"/>
    </xf>
    <xf numFmtId="37" fontId="7" fillId="34" borderId="23" xfId="0" applyNumberFormat="1" applyFont="1" applyFill="1" applyBorder="1" applyAlignment="1">
      <alignment horizontal="center" vertical="center"/>
    </xf>
    <xf numFmtId="37" fontId="7" fillId="34" borderId="13" xfId="0" applyNumberFormat="1" applyFont="1" applyFill="1" applyBorder="1" applyAlignment="1">
      <alignment horizontal="center" vertical="center"/>
    </xf>
    <xf numFmtId="37" fontId="7" fillId="34" borderId="17" xfId="0" applyNumberFormat="1" applyFont="1" applyFill="1" applyBorder="1" applyAlignment="1">
      <alignment horizontal="center" vertical="center"/>
    </xf>
    <xf numFmtId="37" fontId="7" fillId="34" borderId="22" xfId="0" applyNumberFormat="1" applyFont="1" applyFill="1" applyBorder="1" applyAlignment="1">
      <alignment horizontal="center" vertical="center"/>
    </xf>
    <xf numFmtId="37" fontId="7" fillId="34" borderId="15" xfId="0" applyNumberFormat="1" applyFont="1" applyFill="1" applyBorder="1" applyAlignment="1">
      <alignment horizontal="center" vertical="center"/>
    </xf>
    <xf numFmtId="49" fontId="1"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37" fontId="1" fillId="0" borderId="10" xfId="0" applyNumberFormat="1" applyFont="1" applyFill="1" applyBorder="1" applyAlignment="1">
      <alignment horizontal="center" vertical="center"/>
    </xf>
    <xf numFmtId="37" fontId="1" fillId="0" borderId="23" xfId="0" applyNumberFormat="1" applyFont="1" applyFill="1" applyBorder="1" applyAlignment="1">
      <alignment horizontal="center" vertical="center"/>
    </xf>
    <xf numFmtId="37" fontId="1" fillId="0" borderId="13"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0" xfId="0" applyFont="1" applyFill="1" applyBorder="1" applyAlignment="1">
      <alignment horizontal="lef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76200</xdr:rowOff>
    </xdr:from>
    <xdr:to>
      <xdr:col>6</xdr:col>
      <xdr:colOff>762000</xdr:colOff>
      <xdr:row>3</xdr:row>
      <xdr:rowOff>200025</xdr:rowOff>
    </xdr:to>
    <xdr:pic>
      <xdr:nvPicPr>
        <xdr:cNvPr id="1" name="Imagem 1"/>
        <xdr:cNvPicPr preferRelativeResize="1">
          <a:picLocks noChangeAspect="1"/>
        </xdr:cNvPicPr>
      </xdr:nvPicPr>
      <xdr:blipFill>
        <a:blip r:embed="rId1"/>
        <a:stretch>
          <a:fillRect/>
        </a:stretch>
      </xdr:blipFill>
      <xdr:spPr>
        <a:xfrm>
          <a:off x="9610725" y="76200"/>
          <a:ext cx="5334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R54"/>
  <sheetViews>
    <sheetView showGridLines="0" tabSelected="1" zoomScale="75" zoomScaleNormal="75" zoomScalePageLayoutView="0" workbookViewId="0" topLeftCell="A1">
      <pane xSplit="1" ySplit="14" topLeftCell="B15" activePane="bottomRight" state="frozen"/>
      <selection pane="topLeft" activeCell="A1" sqref="A1"/>
      <selection pane="topRight" activeCell="B1" sqref="B1"/>
      <selection pane="bottomLeft" activeCell="A14" sqref="A14"/>
      <selection pane="bottomRight" activeCell="B15" sqref="B15"/>
    </sheetView>
  </sheetViews>
  <sheetFormatPr defaultColWidth="9.140625" defaultRowHeight="12.75"/>
  <cols>
    <col min="1" max="1" width="54.28125" style="44" customWidth="1"/>
    <col min="2" max="13" width="17.28125" style="44" customWidth="1"/>
    <col min="14" max="14" width="18.7109375" style="44" bestFit="1" customWidth="1"/>
    <col min="15" max="15" width="19.140625" style="44" customWidth="1"/>
    <col min="16" max="16" width="18.28125" style="45" customWidth="1"/>
    <col min="17" max="17" width="15.140625" style="46" bestFit="1" customWidth="1"/>
    <col min="18" max="18" width="16.8515625" style="47" bestFit="1" customWidth="1"/>
    <col min="19" max="16384" width="9.140625" style="44" customWidth="1"/>
  </cols>
  <sheetData>
    <row r="1" ht="9" customHeight="1"/>
    <row r="2" spans="1:15" ht="15.75">
      <c r="A2" s="59"/>
      <c r="B2" s="59"/>
      <c r="C2" s="59"/>
      <c r="D2" s="59"/>
      <c r="E2" s="59"/>
      <c r="F2" s="59"/>
      <c r="G2" s="59"/>
      <c r="H2" s="59"/>
      <c r="I2" s="59"/>
      <c r="J2" s="59"/>
      <c r="K2" s="59"/>
      <c r="L2" s="59"/>
      <c r="M2" s="59"/>
      <c r="N2" s="59"/>
      <c r="O2" s="59"/>
    </row>
    <row r="3" spans="1:15" ht="15.75">
      <c r="A3" s="59"/>
      <c r="B3" s="59"/>
      <c r="C3" s="59"/>
      <c r="D3" s="59"/>
      <c r="E3" s="59"/>
      <c r="F3" s="59"/>
      <c r="G3" s="59"/>
      <c r="H3" s="59"/>
      <c r="I3" s="59"/>
      <c r="J3" s="59"/>
      <c r="K3" s="59"/>
      <c r="L3" s="59"/>
      <c r="M3" s="59"/>
      <c r="N3" s="59"/>
      <c r="O3" s="59"/>
    </row>
    <row r="4" spans="1:15" ht="18" customHeight="1">
      <c r="A4" s="59"/>
      <c r="B4" s="59"/>
      <c r="C4" s="59"/>
      <c r="D4" s="59"/>
      <c r="E4" s="59"/>
      <c r="F4" s="59"/>
      <c r="G4" s="59"/>
      <c r="H4" s="59"/>
      <c r="I4" s="59"/>
      <c r="J4" s="59"/>
      <c r="K4" s="59"/>
      <c r="L4" s="59"/>
      <c r="M4" s="59"/>
      <c r="N4" s="59"/>
      <c r="O4" s="59"/>
    </row>
    <row r="5" spans="1:15" ht="15.75">
      <c r="A5" s="100" t="s">
        <v>9</v>
      </c>
      <c r="B5" s="100"/>
      <c r="C5" s="100"/>
      <c r="D5" s="100"/>
      <c r="E5" s="100"/>
      <c r="F5" s="100"/>
      <c r="G5" s="100"/>
      <c r="H5" s="100"/>
      <c r="I5" s="100"/>
      <c r="J5" s="100"/>
      <c r="K5" s="100"/>
      <c r="L5" s="100"/>
      <c r="M5" s="100"/>
      <c r="N5" s="100"/>
      <c r="O5" s="100"/>
    </row>
    <row r="6" spans="1:15" ht="15.75">
      <c r="A6" s="100" t="s">
        <v>10</v>
      </c>
      <c r="B6" s="100"/>
      <c r="C6" s="100"/>
      <c r="D6" s="100"/>
      <c r="E6" s="100"/>
      <c r="F6" s="100"/>
      <c r="G6" s="100"/>
      <c r="H6" s="100"/>
      <c r="I6" s="100"/>
      <c r="J6" s="100"/>
      <c r="K6" s="100"/>
      <c r="L6" s="100"/>
      <c r="M6" s="100"/>
      <c r="N6" s="100"/>
      <c r="O6" s="100"/>
    </row>
    <row r="7" spans="1:15" ht="15.75">
      <c r="A7" s="101" t="s">
        <v>11</v>
      </c>
      <c r="B7" s="101"/>
      <c r="C7" s="101"/>
      <c r="D7" s="101"/>
      <c r="E7" s="101"/>
      <c r="F7" s="101"/>
      <c r="G7" s="101"/>
      <c r="H7" s="101"/>
      <c r="I7" s="101"/>
      <c r="J7" s="101"/>
      <c r="K7" s="101"/>
      <c r="L7" s="101"/>
      <c r="M7" s="101"/>
      <c r="N7" s="101"/>
      <c r="O7" s="101"/>
    </row>
    <row r="8" spans="1:15" ht="15.75">
      <c r="A8" s="100" t="s">
        <v>12</v>
      </c>
      <c r="B8" s="100"/>
      <c r="C8" s="100"/>
      <c r="D8" s="100"/>
      <c r="E8" s="100"/>
      <c r="F8" s="100"/>
      <c r="G8" s="100"/>
      <c r="H8" s="100"/>
      <c r="I8" s="100"/>
      <c r="J8" s="100"/>
      <c r="K8" s="100"/>
      <c r="L8" s="100"/>
      <c r="M8" s="100"/>
      <c r="N8" s="100"/>
      <c r="O8" s="100"/>
    </row>
    <row r="9" spans="1:15" ht="15.75">
      <c r="A9" s="100" t="s">
        <v>179</v>
      </c>
      <c r="B9" s="100"/>
      <c r="C9" s="100"/>
      <c r="D9" s="100"/>
      <c r="E9" s="100"/>
      <c r="F9" s="100"/>
      <c r="G9" s="100"/>
      <c r="H9" s="100"/>
      <c r="I9" s="100"/>
      <c r="J9" s="100"/>
      <c r="K9" s="100"/>
      <c r="L9" s="100"/>
      <c r="M9" s="100"/>
      <c r="N9" s="100"/>
      <c r="O9" s="100"/>
    </row>
    <row r="10" spans="1:15" ht="15.75">
      <c r="A10" s="60"/>
      <c r="B10" s="61"/>
      <c r="C10" s="62"/>
      <c r="D10" s="62"/>
      <c r="E10" s="62"/>
      <c r="F10" s="62"/>
      <c r="G10" s="62"/>
      <c r="H10" s="62"/>
      <c r="I10" s="62"/>
      <c r="J10" s="62"/>
      <c r="K10" s="62"/>
      <c r="L10" s="62"/>
      <c r="M10" s="62"/>
      <c r="N10" s="61"/>
      <c r="O10" s="97" t="s">
        <v>186</v>
      </c>
    </row>
    <row r="11" spans="1:15" ht="15.75">
      <c r="A11" s="59" t="s">
        <v>48</v>
      </c>
      <c r="B11" s="59"/>
      <c r="C11" s="59"/>
      <c r="D11" s="59"/>
      <c r="E11" s="59"/>
      <c r="F11" s="59"/>
      <c r="G11" s="59"/>
      <c r="H11" s="59"/>
      <c r="I11" s="59"/>
      <c r="J11" s="59"/>
      <c r="K11" s="59"/>
      <c r="L11" s="59"/>
      <c r="M11" s="59"/>
      <c r="N11" s="105">
        <v>1</v>
      </c>
      <c r="O11" s="106"/>
    </row>
    <row r="12" spans="1:15" ht="15.75">
      <c r="A12" s="102" t="s">
        <v>0</v>
      </c>
      <c r="B12" s="109" t="s">
        <v>2</v>
      </c>
      <c r="C12" s="110"/>
      <c r="D12" s="110"/>
      <c r="E12" s="110"/>
      <c r="F12" s="110"/>
      <c r="G12" s="110"/>
      <c r="H12" s="110"/>
      <c r="I12" s="110"/>
      <c r="J12" s="110"/>
      <c r="K12" s="110"/>
      <c r="L12" s="110"/>
      <c r="M12" s="111"/>
      <c r="N12" s="83" t="s">
        <v>3</v>
      </c>
      <c r="O12" s="84" t="s">
        <v>4</v>
      </c>
    </row>
    <row r="13" spans="1:15" ht="15.75">
      <c r="A13" s="103"/>
      <c r="B13" s="112"/>
      <c r="C13" s="113"/>
      <c r="D13" s="113"/>
      <c r="E13" s="113"/>
      <c r="F13" s="113"/>
      <c r="G13" s="113"/>
      <c r="H13" s="113"/>
      <c r="I13" s="113"/>
      <c r="J13" s="113"/>
      <c r="K13" s="113"/>
      <c r="L13" s="113"/>
      <c r="M13" s="114"/>
      <c r="N13" s="107" t="s">
        <v>70</v>
      </c>
      <c r="O13" s="85" t="s">
        <v>6</v>
      </c>
    </row>
    <row r="14" spans="1:15" ht="15.75">
      <c r="A14" s="104"/>
      <c r="B14" s="86" t="s">
        <v>180</v>
      </c>
      <c r="C14" s="86" t="s">
        <v>181</v>
      </c>
      <c r="D14" s="86" t="s">
        <v>182</v>
      </c>
      <c r="E14" s="86" t="s">
        <v>183</v>
      </c>
      <c r="F14" s="86" t="s">
        <v>160</v>
      </c>
      <c r="G14" s="86" t="s">
        <v>161</v>
      </c>
      <c r="H14" s="86" t="s">
        <v>162</v>
      </c>
      <c r="I14" s="86" t="s">
        <v>163</v>
      </c>
      <c r="J14" s="86" t="s">
        <v>164</v>
      </c>
      <c r="K14" s="86" t="s">
        <v>176</v>
      </c>
      <c r="L14" s="86" t="s">
        <v>177</v>
      </c>
      <c r="M14" s="86" t="s">
        <v>178</v>
      </c>
      <c r="N14" s="108"/>
      <c r="O14" s="87" t="s">
        <v>168</v>
      </c>
    </row>
    <row r="15" spans="1:18" ht="15.75">
      <c r="A15" s="63" t="s">
        <v>49</v>
      </c>
      <c r="B15" s="64">
        <f>B16+B22+B23+B26+B27+B28+B29+B35</f>
        <v>7214369474</v>
      </c>
      <c r="C15" s="64">
        <f>C16+C22+C23+C26+C27+C28+C29+C35</f>
        <v>4931468114</v>
      </c>
      <c r="D15" s="65">
        <f>D16+D22+D23+D26+D27+D28+D29+D35</f>
        <v>6497988885</v>
      </c>
      <c r="E15" s="65">
        <f>E16+E22+E23+E26+E27+E28+E29+E35</f>
        <v>8289299816</v>
      </c>
      <c r="F15" s="65">
        <f aca="true" t="shared" si="0" ref="F15:K15">F16+F22+F23+F26+F27+F28+F29+F35</f>
        <v>5217398371</v>
      </c>
      <c r="G15" s="65">
        <f t="shared" si="0"/>
        <v>5060734814</v>
      </c>
      <c r="H15" s="65">
        <f t="shared" si="0"/>
        <v>8557734883</v>
      </c>
      <c r="I15" s="65">
        <f t="shared" si="0"/>
        <v>7490563781</v>
      </c>
      <c r="J15" s="65">
        <f t="shared" si="0"/>
        <v>7004228508</v>
      </c>
      <c r="K15" s="65">
        <f t="shared" si="0"/>
        <v>8772222831</v>
      </c>
      <c r="L15" s="65">
        <f>L16+L22+L23+L26+L27+L28+L29+L35</f>
        <v>5565112034</v>
      </c>
      <c r="M15" s="65">
        <f>M16+M22+M23+M26+M27+M28+M29+M35</f>
        <v>5606323291</v>
      </c>
      <c r="N15" s="65">
        <f>N16+N22+N23+N26+N27+N28+N29+N35</f>
        <v>80207444802</v>
      </c>
      <c r="O15" s="64">
        <f>O16+O22+O23+O26+O27+O28+O29+O35</f>
        <v>77680620393</v>
      </c>
      <c r="R15" s="49"/>
    </row>
    <row r="16" spans="1:15" ht="15.75">
      <c r="A16" s="66" t="s">
        <v>170</v>
      </c>
      <c r="B16" s="67">
        <f aca="true" t="shared" si="1" ref="B16:O16">SUM(B17:B21)</f>
        <v>4231994972</v>
      </c>
      <c r="C16" s="67">
        <f t="shared" si="1"/>
        <v>3640781121</v>
      </c>
      <c r="D16" s="67">
        <f t="shared" si="1"/>
        <v>4695377835</v>
      </c>
      <c r="E16" s="67">
        <f t="shared" si="1"/>
        <v>4274122294</v>
      </c>
      <c r="F16" s="67">
        <f t="shared" si="1"/>
        <v>4011160814</v>
      </c>
      <c r="G16" s="67">
        <f t="shared" si="1"/>
        <v>3728365798</v>
      </c>
      <c r="H16" s="67">
        <f t="shared" si="1"/>
        <v>4525145404</v>
      </c>
      <c r="I16" s="67">
        <f t="shared" si="1"/>
        <v>5479604374</v>
      </c>
      <c r="J16" s="67">
        <f t="shared" si="1"/>
        <v>5636878780</v>
      </c>
      <c r="K16" s="67">
        <f t="shared" si="1"/>
        <v>4924546505</v>
      </c>
      <c r="L16" s="67">
        <f>SUM(L17:L21)</f>
        <v>4324623511</v>
      </c>
      <c r="M16" s="67">
        <f>SUM(M17:M21)</f>
        <v>4396124445</v>
      </c>
      <c r="N16" s="68">
        <f t="shared" si="1"/>
        <v>53868725853</v>
      </c>
      <c r="O16" s="67">
        <f t="shared" si="1"/>
        <v>51563962426</v>
      </c>
    </row>
    <row r="17" spans="1:15" ht="15.75">
      <c r="A17" s="66" t="s">
        <v>50</v>
      </c>
      <c r="B17" s="69">
        <v>3009136497</v>
      </c>
      <c r="C17" s="69">
        <v>2788789590</v>
      </c>
      <c r="D17" s="69">
        <v>3445681544</v>
      </c>
      <c r="E17" s="69">
        <v>3177137982</v>
      </c>
      <c r="F17" s="69">
        <v>3012799733</v>
      </c>
      <c r="G17" s="69">
        <v>2725145839</v>
      </c>
      <c r="H17" s="69">
        <v>3617463455</v>
      </c>
      <c r="I17" s="69">
        <v>4013051755</v>
      </c>
      <c r="J17" s="69">
        <v>3513047226</v>
      </c>
      <c r="K17" s="69">
        <v>3156790635</v>
      </c>
      <c r="L17" s="69">
        <v>2881117769</v>
      </c>
      <c r="M17" s="69">
        <v>3100883115</v>
      </c>
      <c r="N17" s="69">
        <f>SUM(B17:M17)</f>
        <v>38441045140</v>
      </c>
      <c r="O17" s="70">
        <v>36109929031</v>
      </c>
    </row>
    <row r="18" spans="1:15" ht="15.75">
      <c r="A18" s="66" t="s">
        <v>51</v>
      </c>
      <c r="B18" s="69">
        <v>134773153</v>
      </c>
      <c r="C18" s="69">
        <v>99800350</v>
      </c>
      <c r="D18" s="69">
        <v>112118469</v>
      </c>
      <c r="E18" s="69">
        <v>103243500</v>
      </c>
      <c r="F18" s="69">
        <v>74312898</v>
      </c>
      <c r="G18" s="69">
        <v>74806868</v>
      </c>
      <c r="H18" s="69">
        <v>50429821</v>
      </c>
      <c r="I18" s="69">
        <v>58927665</v>
      </c>
      <c r="J18" s="69">
        <v>1200652956</v>
      </c>
      <c r="K18" s="69">
        <v>566548837</v>
      </c>
      <c r="L18" s="69">
        <v>389378351</v>
      </c>
      <c r="M18" s="69">
        <v>281880090</v>
      </c>
      <c r="N18" s="69">
        <f aca="true" t="shared" si="2" ref="N18:N40">SUM(B18:M18)</f>
        <v>3146872958</v>
      </c>
      <c r="O18" s="70">
        <v>3015255689</v>
      </c>
    </row>
    <row r="19" spans="1:15" ht="15.75">
      <c r="A19" s="71" t="s">
        <v>52</v>
      </c>
      <c r="B19" s="69">
        <v>78674146</v>
      </c>
      <c r="C19" s="69">
        <v>72744796</v>
      </c>
      <c r="D19" s="69">
        <v>75395408</v>
      </c>
      <c r="E19" s="69">
        <v>104430297</v>
      </c>
      <c r="F19" s="69">
        <v>71050779</v>
      </c>
      <c r="G19" s="69">
        <v>94621607</v>
      </c>
      <c r="H19" s="69">
        <v>70071586</v>
      </c>
      <c r="I19" s="69">
        <v>127013337</v>
      </c>
      <c r="J19" s="69">
        <v>62934454</v>
      </c>
      <c r="K19" s="69">
        <v>94936312</v>
      </c>
      <c r="L19" s="69">
        <v>83261952</v>
      </c>
      <c r="M19" s="69">
        <v>86872706</v>
      </c>
      <c r="N19" s="69">
        <f t="shared" si="2"/>
        <v>1022007380</v>
      </c>
      <c r="O19" s="70">
        <v>1026138334</v>
      </c>
    </row>
    <row r="20" spans="1:15" ht="15.75">
      <c r="A20" s="71" t="s">
        <v>53</v>
      </c>
      <c r="B20" s="69">
        <v>282261116</v>
      </c>
      <c r="C20" s="69">
        <v>120045672</v>
      </c>
      <c r="D20" s="69">
        <v>453601194</v>
      </c>
      <c r="E20" s="69">
        <v>275302159</v>
      </c>
      <c r="F20" s="69">
        <v>279796075</v>
      </c>
      <c r="G20" s="69">
        <v>279785977</v>
      </c>
      <c r="H20" s="69">
        <v>306096134</v>
      </c>
      <c r="I20" s="69">
        <v>624785011</v>
      </c>
      <c r="J20" s="69">
        <v>63186693</v>
      </c>
      <c r="K20" s="69">
        <v>442914796</v>
      </c>
      <c r="L20" s="69">
        <v>346493593</v>
      </c>
      <c r="M20" s="69">
        <v>169586655</v>
      </c>
      <c r="N20" s="69">
        <f t="shared" si="2"/>
        <v>3643855075</v>
      </c>
      <c r="O20" s="70">
        <v>4097055650</v>
      </c>
    </row>
    <row r="21" spans="1:15" ht="15.75">
      <c r="A21" s="71" t="s">
        <v>171</v>
      </c>
      <c r="B21" s="69">
        <v>727150060</v>
      </c>
      <c r="C21" s="69">
        <v>559400713</v>
      </c>
      <c r="D21" s="69">
        <v>608581220</v>
      </c>
      <c r="E21" s="69">
        <v>614008356</v>
      </c>
      <c r="F21" s="69">
        <v>573201329</v>
      </c>
      <c r="G21" s="69">
        <v>554005507</v>
      </c>
      <c r="H21" s="69">
        <v>481084408</v>
      </c>
      <c r="I21" s="69">
        <v>655826606</v>
      </c>
      <c r="J21" s="69">
        <v>797057451</v>
      </c>
      <c r="K21" s="69">
        <v>663355925</v>
      </c>
      <c r="L21" s="69">
        <v>624371846</v>
      </c>
      <c r="M21" s="69">
        <v>756901879</v>
      </c>
      <c r="N21" s="69">
        <f t="shared" si="2"/>
        <v>7614945300</v>
      </c>
      <c r="O21" s="70">
        <v>7315583722</v>
      </c>
    </row>
    <row r="22" spans="1:15" ht="15.75">
      <c r="A22" s="71" t="s">
        <v>54</v>
      </c>
      <c r="B22" s="69">
        <v>63000927</v>
      </c>
      <c r="C22" s="69">
        <v>125379027</v>
      </c>
      <c r="D22" s="69">
        <v>596569025</v>
      </c>
      <c r="E22" s="69">
        <v>208806981</v>
      </c>
      <c r="F22" s="69">
        <v>294601542</v>
      </c>
      <c r="G22" s="69">
        <v>233650307</v>
      </c>
      <c r="H22" s="69">
        <v>153896905</v>
      </c>
      <c r="I22" s="69">
        <v>492103550</v>
      </c>
      <c r="J22" s="69">
        <v>223632717</v>
      </c>
      <c r="K22" s="69">
        <v>242808123</v>
      </c>
      <c r="L22" s="69">
        <v>253838198</v>
      </c>
      <c r="M22" s="69">
        <v>210760213</v>
      </c>
      <c r="N22" s="69">
        <f t="shared" si="2"/>
        <v>3099047515</v>
      </c>
      <c r="O22" s="70">
        <v>2521224266</v>
      </c>
    </row>
    <row r="23" spans="1:15" ht="15.75">
      <c r="A23" s="71" t="s">
        <v>55</v>
      </c>
      <c r="B23" s="68">
        <f aca="true" t="shared" si="3" ref="B23:O23">B24+B25</f>
        <v>2235884135</v>
      </c>
      <c r="C23" s="68">
        <f t="shared" si="3"/>
        <v>479631107</v>
      </c>
      <c r="D23" s="68">
        <f t="shared" si="3"/>
        <v>437735549</v>
      </c>
      <c r="E23" s="68">
        <f t="shared" si="3"/>
        <v>3144782279</v>
      </c>
      <c r="F23" s="68">
        <f t="shared" si="3"/>
        <v>319677290</v>
      </c>
      <c r="G23" s="68">
        <f t="shared" si="3"/>
        <v>451475946</v>
      </c>
      <c r="H23" s="68">
        <f t="shared" si="3"/>
        <v>3156663196</v>
      </c>
      <c r="I23" s="68">
        <f t="shared" si="3"/>
        <v>658083523</v>
      </c>
      <c r="J23" s="68">
        <f t="shared" si="3"/>
        <v>406763815</v>
      </c>
      <c r="K23" s="68">
        <f t="shared" si="3"/>
        <v>2845222721</v>
      </c>
      <c r="L23" s="68">
        <f>L24+L25</f>
        <v>366477575</v>
      </c>
      <c r="M23" s="68">
        <f>M24+M25</f>
        <v>356753166</v>
      </c>
      <c r="N23" s="69">
        <f t="shared" si="2"/>
        <v>14859150302</v>
      </c>
      <c r="O23" s="67">
        <f t="shared" si="3"/>
        <v>14527847399</v>
      </c>
    </row>
    <row r="24" spans="1:15" ht="15.75">
      <c r="A24" s="90" t="s">
        <v>174</v>
      </c>
      <c r="B24" s="89">
        <v>17812805</v>
      </c>
      <c r="C24" s="89">
        <v>31100239</v>
      </c>
      <c r="D24" s="89">
        <v>39951361</v>
      </c>
      <c r="E24" s="89">
        <v>165812871</v>
      </c>
      <c r="F24" s="89">
        <v>-94042013</v>
      </c>
      <c r="G24" s="89">
        <v>68656254</v>
      </c>
      <c r="H24" s="89">
        <v>36151686</v>
      </c>
      <c r="I24" s="89">
        <v>48486313</v>
      </c>
      <c r="J24" s="89">
        <v>26404259</v>
      </c>
      <c r="K24" s="89">
        <v>32167030</v>
      </c>
      <c r="L24" s="89">
        <v>34451474</v>
      </c>
      <c r="M24" s="89">
        <v>38359345</v>
      </c>
      <c r="N24" s="91">
        <f t="shared" si="2"/>
        <v>445311624</v>
      </c>
      <c r="O24" s="89">
        <v>201863880</v>
      </c>
    </row>
    <row r="25" spans="1:15" ht="15.75">
      <c r="A25" s="90" t="s">
        <v>173</v>
      </c>
      <c r="B25" s="89">
        <v>2218071330</v>
      </c>
      <c r="C25" s="89">
        <v>448530868</v>
      </c>
      <c r="D25" s="89">
        <v>397784188</v>
      </c>
      <c r="E25" s="89">
        <v>2978969408</v>
      </c>
      <c r="F25" s="89">
        <v>413719303</v>
      </c>
      <c r="G25" s="89">
        <v>382819692</v>
      </c>
      <c r="H25" s="89">
        <v>3120511510</v>
      </c>
      <c r="I25" s="89">
        <v>609597210</v>
      </c>
      <c r="J25" s="89">
        <v>380359556</v>
      </c>
      <c r="K25" s="89">
        <v>2813055691</v>
      </c>
      <c r="L25" s="89">
        <v>332026101</v>
      </c>
      <c r="M25" s="89">
        <v>318393821</v>
      </c>
      <c r="N25" s="91">
        <f t="shared" si="2"/>
        <v>14413838678</v>
      </c>
      <c r="O25" s="89">
        <v>14325983519</v>
      </c>
    </row>
    <row r="26" spans="1:15" ht="15.75">
      <c r="A26" s="71" t="s">
        <v>56</v>
      </c>
      <c r="B26" s="68">
        <v>5738</v>
      </c>
      <c r="C26" s="68">
        <v>814</v>
      </c>
      <c r="D26" s="68">
        <v>6884</v>
      </c>
      <c r="E26" s="68">
        <v>1165</v>
      </c>
      <c r="F26" s="68">
        <v>888</v>
      </c>
      <c r="G26" s="68">
        <v>556</v>
      </c>
      <c r="H26" s="68">
        <v>3964</v>
      </c>
      <c r="I26" s="68">
        <v>9855</v>
      </c>
      <c r="J26" s="68">
        <v>380</v>
      </c>
      <c r="K26" s="68">
        <v>605</v>
      </c>
      <c r="L26" s="68">
        <v>436</v>
      </c>
      <c r="M26" s="68">
        <v>307</v>
      </c>
      <c r="N26" s="69">
        <f t="shared" si="2"/>
        <v>31592</v>
      </c>
      <c r="O26" s="67">
        <v>323771</v>
      </c>
    </row>
    <row r="27" spans="1:15" ht="15.75">
      <c r="A27" s="71" t="s">
        <v>57</v>
      </c>
      <c r="B27" s="68">
        <v>1649071</v>
      </c>
      <c r="C27" s="68">
        <v>130200</v>
      </c>
      <c r="D27" s="68">
        <v>2572003</v>
      </c>
      <c r="E27" s="68">
        <v>28232204</v>
      </c>
      <c r="F27" s="68">
        <v>1571503</v>
      </c>
      <c r="G27" s="68">
        <v>14354455</v>
      </c>
      <c r="H27" s="68">
        <v>7519434</v>
      </c>
      <c r="I27" s="68">
        <v>2685946</v>
      </c>
      <c r="J27" s="68">
        <v>128599</v>
      </c>
      <c r="K27" s="68">
        <v>13259857</v>
      </c>
      <c r="L27" s="68">
        <v>366785</v>
      </c>
      <c r="M27" s="68">
        <v>1131260</v>
      </c>
      <c r="N27" s="69">
        <f t="shared" si="2"/>
        <v>73601317</v>
      </c>
      <c r="O27" s="67">
        <v>145790608</v>
      </c>
    </row>
    <row r="28" spans="1:15" ht="15.75">
      <c r="A28" s="71" t="s">
        <v>58</v>
      </c>
      <c r="B28" s="68">
        <v>42514630</v>
      </c>
      <c r="C28" s="68">
        <v>26242000</v>
      </c>
      <c r="D28" s="68">
        <v>25739952</v>
      </c>
      <c r="E28" s="68">
        <v>32138157</v>
      </c>
      <c r="F28" s="68">
        <v>25150387</v>
      </c>
      <c r="G28" s="68">
        <v>34518956</v>
      </c>
      <c r="H28" s="68">
        <v>28826281</v>
      </c>
      <c r="I28" s="68">
        <v>23787611</v>
      </c>
      <c r="J28" s="68">
        <v>23789788</v>
      </c>
      <c r="K28" s="68">
        <v>37658614</v>
      </c>
      <c r="L28" s="68">
        <v>15570155</v>
      </c>
      <c r="M28" s="68">
        <v>24783003</v>
      </c>
      <c r="N28" s="69">
        <f t="shared" si="2"/>
        <v>340719534</v>
      </c>
      <c r="O28" s="68">
        <v>356732334</v>
      </c>
    </row>
    <row r="29" spans="1:15" ht="15.75">
      <c r="A29" s="71" t="s">
        <v>59</v>
      </c>
      <c r="B29" s="68">
        <f>SUM(B30:B34)</f>
        <v>563435942</v>
      </c>
      <c r="C29" s="68">
        <f>SUM(C30:C34)</f>
        <v>548146398</v>
      </c>
      <c r="D29" s="68">
        <f>SUM(D30:D34)</f>
        <v>540341594</v>
      </c>
      <c r="E29" s="68">
        <f>SUM(E30:E34)</f>
        <v>509346796</v>
      </c>
      <c r="F29" s="68">
        <f aca="true" t="shared" si="4" ref="F29:K29">SUM(F30:F34)</f>
        <v>477637978</v>
      </c>
      <c r="G29" s="68">
        <f t="shared" si="4"/>
        <v>499802304</v>
      </c>
      <c r="H29" s="68">
        <f t="shared" si="4"/>
        <v>583910078</v>
      </c>
      <c r="I29" s="68">
        <f t="shared" si="4"/>
        <v>698180748</v>
      </c>
      <c r="J29" s="68">
        <f t="shared" si="4"/>
        <v>608400955</v>
      </c>
      <c r="K29" s="68">
        <f t="shared" si="4"/>
        <v>609485480</v>
      </c>
      <c r="L29" s="68">
        <f>SUM(L30:L34)</f>
        <v>521559639</v>
      </c>
      <c r="M29" s="68">
        <f>SUM(M30:M34)</f>
        <v>537417885</v>
      </c>
      <c r="N29" s="69">
        <f t="shared" si="2"/>
        <v>6697665797</v>
      </c>
      <c r="O29" s="68">
        <f>SUM(O30:O34)</f>
        <v>7341289074</v>
      </c>
    </row>
    <row r="30" spans="1:15" ht="15.75">
      <c r="A30" s="71" t="s">
        <v>60</v>
      </c>
      <c r="B30" s="68">
        <v>138295407</v>
      </c>
      <c r="C30" s="68">
        <v>136305112</v>
      </c>
      <c r="D30" s="68">
        <v>88425558</v>
      </c>
      <c r="E30" s="68">
        <v>112527181</v>
      </c>
      <c r="F30" s="68">
        <v>84162500</v>
      </c>
      <c r="G30" s="68">
        <v>93275529</v>
      </c>
      <c r="H30" s="68">
        <v>122219634</v>
      </c>
      <c r="I30" s="68">
        <v>164503605</v>
      </c>
      <c r="J30" s="68">
        <v>153253019</v>
      </c>
      <c r="K30" s="68">
        <v>165907705</v>
      </c>
      <c r="L30" s="68">
        <v>131391836</v>
      </c>
      <c r="M30" s="68">
        <v>118437647</v>
      </c>
      <c r="N30" s="69">
        <f t="shared" si="2"/>
        <v>1508704733</v>
      </c>
      <c r="O30" s="68">
        <v>1547749666</v>
      </c>
    </row>
    <row r="31" spans="1:15" ht="15.75">
      <c r="A31" s="71" t="s">
        <v>61</v>
      </c>
      <c r="B31" s="68">
        <v>7001380</v>
      </c>
      <c r="C31" s="68">
        <v>7001380</v>
      </c>
      <c r="D31" s="68">
        <v>7001380</v>
      </c>
      <c r="E31" s="68">
        <v>7001380</v>
      </c>
      <c r="F31" s="68">
        <v>7001380</v>
      </c>
      <c r="G31" s="68">
        <v>7001380</v>
      </c>
      <c r="H31" s="68">
        <v>7001380</v>
      </c>
      <c r="I31" s="68">
        <v>7001380</v>
      </c>
      <c r="J31" s="68">
        <v>0</v>
      </c>
      <c r="K31" s="68">
        <v>0</v>
      </c>
      <c r="L31" s="68">
        <v>0</v>
      </c>
      <c r="M31" s="68">
        <v>0</v>
      </c>
      <c r="N31" s="69">
        <f t="shared" si="2"/>
        <v>56011040</v>
      </c>
      <c r="O31" s="68">
        <v>84016548</v>
      </c>
    </row>
    <row r="32" spans="1:15" ht="15.75">
      <c r="A32" s="90" t="s">
        <v>172</v>
      </c>
      <c r="B32" s="89">
        <v>81293185</v>
      </c>
      <c r="C32" s="89">
        <v>89270836</v>
      </c>
      <c r="D32" s="89">
        <v>75124364</v>
      </c>
      <c r="E32" s="89">
        <v>81248340</v>
      </c>
      <c r="F32" s="89">
        <v>81236787</v>
      </c>
      <c r="G32" s="89">
        <v>82454675</v>
      </c>
      <c r="H32" s="89">
        <v>79161383</v>
      </c>
      <c r="I32" s="89">
        <v>95386641</v>
      </c>
      <c r="J32" s="89">
        <v>73210653</v>
      </c>
      <c r="K32" s="89">
        <v>77497736</v>
      </c>
      <c r="L32" s="89">
        <v>74845895</v>
      </c>
      <c r="M32" s="89">
        <v>75879623</v>
      </c>
      <c r="N32" s="91">
        <f t="shared" si="2"/>
        <v>966610118</v>
      </c>
      <c r="O32" s="89">
        <v>1091875313</v>
      </c>
    </row>
    <row r="33" spans="1:15" ht="15.75">
      <c r="A33" s="71" t="s">
        <v>62</v>
      </c>
      <c r="B33" s="68">
        <v>237280188</v>
      </c>
      <c r="C33" s="68">
        <v>188704528</v>
      </c>
      <c r="D33" s="68">
        <v>244094360</v>
      </c>
      <c r="E33" s="68">
        <v>196742634</v>
      </c>
      <c r="F33" s="68">
        <v>200701467</v>
      </c>
      <c r="G33" s="68">
        <v>209395725</v>
      </c>
      <c r="H33" s="68">
        <v>219836534</v>
      </c>
      <c r="I33" s="68">
        <v>302501379</v>
      </c>
      <c r="J33" s="68">
        <v>276605747</v>
      </c>
      <c r="K33" s="68">
        <v>260664806</v>
      </c>
      <c r="L33" s="68">
        <v>221404347</v>
      </c>
      <c r="M33" s="68">
        <v>239114743</v>
      </c>
      <c r="N33" s="69">
        <f t="shared" si="2"/>
        <v>2797046458</v>
      </c>
      <c r="O33" s="68">
        <v>2747869891</v>
      </c>
    </row>
    <row r="34" spans="1:15" ht="15.75">
      <c r="A34" s="71" t="s">
        <v>63</v>
      </c>
      <c r="B34" s="68">
        <v>99565782</v>
      </c>
      <c r="C34" s="68">
        <v>126864542</v>
      </c>
      <c r="D34" s="68">
        <v>125695932</v>
      </c>
      <c r="E34" s="68">
        <v>111827261</v>
      </c>
      <c r="F34" s="68">
        <v>104535844</v>
      </c>
      <c r="G34" s="68">
        <v>107674995</v>
      </c>
      <c r="H34" s="68">
        <v>155691147</v>
      </c>
      <c r="I34" s="68">
        <v>128787743</v>
      </c>
      <c r="J34" s="68">
        <v>105331536</v>
      </c>
      <c r="K34" s="68">
        <v>105415233</v>
      </c>
      <c r="L34" s="68">
        <v>93917561</v>
      </c>
      <c r="M34" s="68">
        <v>103985872</v>
      </c>
      <c r="N34" s="69">
        <f t="shared" si="2"/>
        <v>1369293448</v>
      </c>
      <c r="O34" s="68">
        <v>1869777656</v>
      </c>
    </row>
    <row r="35" spans="1:15" ht="15.75">
      <c r="A35" s="71" t="s">
        <v>64</v>
      </c>
      <c r="B35" s="68">
        <v>75884059</v>
      </c>
      <c r="C35" s="68">
        <v>111157447</v>
      </c>
      <c r="D35" s="68">
        <v>199646043</v>
      </c>
      <c r="E35" s="68">
        <v>91869940</v>
      </c>
      <c r="F35" s="68">
        <v>87597969</v>
      </c>
      <c r="G35" s="68">
        <v>98566492</v>
      </c>
      <c r="H35" s="68">
        <v>101769621</v>
      </c>
      <c r="I35" s="68">
        <v>136108174</v>
      </c>
      <c r="J35" s="68">
        <v>104633474</v>
      </c>
      <c r="K35" s="68">
        <v>99240926</v>
      </c>
      <c r="L35" s="68">
        <v>82675735</v>
      </c>
      <c r="M35" s="68">
        <v>79353012</v>
      </c>
      <c r="N35" s="69">
        <f t="shared" si="2"/>
        <v>1268502892</v>
      </c>
      <c r="O35" s="68">
        <v>1223450515</v>
      </c>
    </row>
    <row r="36" spans="1:18" ht="15.75">
      <c r="A36" s="72" t="s">
        <v>1</v>
      </c>
      <c r="B36" s="73">
        <f aca="true" t="shared" si="5" ref="B36:O36">SUM(B37:B40)</f>
        <v>1456744267</v>
      </c>
      <c r="C36" s="73">
        <f t="shared" si="5"/>
        <v>1415006043</v>
      </c>
      <c r="D36" s="73">
        <f t="shared" si="5"/>
        <v>2155964537</v>
      </c>
      <c r="E36" s="73">
        <f t="shared" si="5"/>
        <v>1630584658</v>
      </c>
      <c r="F36" s="73">
        <f t="shared" si="5"/>
        <v>1659010271</v>
      </c>
      <c r="G36" s="73">
        <f t="shared" si="5"/>
        <v>1486488870</v>
      </c>
      <c r="H36" s="73">
        <f t="shared" si="5"/>
        <v>1765345193</v>
      </c>
      <c r="I36" s="73">
        <f t="shared" si="5"/>
        <v>2249779239</v>
      </c>
      <c r="J36" s="73">
        <f>SUM(J37:J40)</f>
        <v>2472465103</v>
      </c>
      <c r="K36" s="73">
        <f t="shared" si="5"/>
        <v>1969798862</v>
      </c>
      <c r="L36" s="73">
        <f>SUM(L37:L40)</f>
        <v>1755632295</v>
      </c>
      <c r="M36" s="73">
        <f>SUM(M37:M40)</f>
        <v>1732802878</v>
      </c>
      <c r="N36" s="73">
        <f t="shared" si="5"/>
        <v>21749622216</v>
      </c>
      <c r="O36" s="74">
        <f t="shared" si="5"/>
        <v>20458024404</v>
      </c>
      <c r="R36" s="49"/>
    </row>
    <row r="37" spans="1:18" ht="15.75">
      <c r="A37" s="71" t="s">
        <v>65</v>
      </c>
      <c r="B37" s="75">
        <v>879837783</v>
      </c>
      <c r="C37" s="75">
        <v>815008801</v>
      </c>
      <c r="D37" s="75">
        <v>994729033</v>
      </c>
      <c r="E37" s="75">
        <v>918285710</v>
      </c>
      <c r="F37" s="75">
        <v>866721836</v>
      </c>
      <c r="G37" s="75">
        <v>792596363</v>
      </c>
      <c r="H37" s="75">
        <v>1012130575</v>
      </c>
      <c r="I37" s="75">
        <v>1091439595</v>
      </c>
      <c r="J37" s="75">
        <v>1547506066</v>
      </c>
      <c r="K37" s="75">
        <v>1137653359</v>
      </c>
      <c r="L37" s="75">
        <v>978918852</v>
      </c>
      <c r="M37" s="75">
        <v>979044770</v>
      </c>
      <c r="N37" s="75">
        <f t="shared" si="2"/>
        <v>12013872743</v>
      </c>
      <c r="O37" s="68">
        <v>11556213092</v>
      </c>
      <c r="Q37" s="50"/>
      <c r="R37" s="51"/>
    </row>
    <row r="38" spans="1:18" ht="15.75">
      <c r="A38" s="71" t="s">
        <v>156</v>
      </c>
      <c r="B38" s="75">
        <v>49670142</v>
      </c>
      <c r="C38" s="75">
        <v>115740980</v>
      </c>
      <c r="D38" s="75">
        <v>576929227</v>
      </c>
      <c r="E38" s="75">
        <v>162224299</v>
      </c>
      <c r="F38" s="75">
        <v>279011416</v>
      </c>
      <c r="G38" s="75">
        <v>217657545</v>
      </c>
      <c r="H38" s="75">
        <v>145745760</v>
      </c>
      <c r="I38" s="75">
        <v>474945673</v>
      </c>
      <c r="J38" s="75">
        <v>215386517</v>
      </c>
      <c r="K38" s="75">
        <v>227106884</v>
      </c>
      <c r="L38" s="75">
        <v>243154261</v>
      </c>
      <c r="M38" s="75">
        <v>198575904</v>
      </c>
      <c r="N38" s="75">
        <f t="shared" si="2"/>
        <v>2906148608</v>
      </c>
      <c r="O38" s="68">
        <v>2380744366</v>
      </c>
      <c r="Q38" s="52"/>
      <c r="R38" s="51"/>
    </row>
    <row r="39" spans="1:18" ht="15.75">
      <c r="A39" s="71" t="s">
        <v>66</v>
      </c>
      <c r="B39" s="75">
        <v>6374272</v>
      </c>
      <c r="C39" s="75">
        <v>0</v>
      </c>
      <c r="D39" s="75">
        <v>11427268</v>
      </c>
      <c r="E39" s="75">
        <v>7361087</v>
      </c>
      <c r="F39" s="75">
        <v>10152333</v>
      </c>
      <c r="G39" s="75">
        <v>9579579</v>
      </c>
      <c r="H39" s="75">
        <v>11349574</v>
      </c>
      <c r="I39" s="75">
        <v>18238589</v>
      </c>
      <c r="J39" s="75">
        <v>9844204</v>
      </c>
      <c r="K39" s="75">
        <v>12696459</v>
      </c>
      <c r="L39" s="75">
        <v>9696579</v>
      </c>
      <c r="M39" s="75">
        <v>10882208</v>
      </c>
      <c r="N39" s="75">
        <f t="shared" si="2"/>
        <v>117602152</v>
      </c>
      <c r="O39" s="68">
        <v>107936682</v>
      </c>
      <c r="Q39" s="52"/>
      <c r="R39" s="51"/>
    </row>
    <row r="40" spans="1:18" ht="15.75">
      <c r="A40" s="71" t="s">
        <v>67</v>
      </c>
      <c r="B40" s="76">
        <v>520862070</v>
      </c>
      <c r="C40" s="76">
        <v>484256262</v>
      </c>
      <c r="D40" s="76">
        <v>572879009</v>
      </c>
      <c r="E40" s="76">
        <v>542713562</v>
      </c>
      <c r="F40" s="76">
        <v>503124686</v>
      </c>
      <c r="G40" s="76">
        <v>466655383</v>
      </c>
      <c r="H40" s="76">
        <v>596119284</v>
      </c>
      <c r="I40" s="76">
        <v>665155382</v>
      </c>
      <c r="J40" s="76">
        <v>699728316</v>
      </c>
      <c r="K40" s="76">
        <v>592342160</v>
      </c>
      <c r="L40" s="76">
        <v>523862603</v>
      </c>
      <c r="M40" s="76">
        <v>544299996</v>
      </c>
      <c r="N40" s="75">
        <f t="shared" si="2"/>
        <v>6711998713</v>
      </c>
      <c r="O40" s="77">
        <v>6413130264</v>
      </c>
      <c r="Q40" s="50"/>
      <c r="R40" s="51"/>
    </row>
    <row r="41" spans="1:18" ht="15.75">
      <c r="A41" s="78" t="s">
        <v>68</v>
      </c>
      <c r="B41" s="79">
        <f>B15-B36</f>
        <v>5757625207</v>
      </c>
      <c r="C41" s="79">
        <f>C15-C36</f>
        <v>3516462071</v>
      </c>
      <c r="D41" s="79">
        <f aca="true" t="shared" si="6" ref="D41:O41">D15-D36</f>
        <v>4342024348</v>
      </c>
      <c r="E41" s="79">
        <f t="shared" si="6"/>
        <v>6658715158</v>
      </c>
      <c r="F41" s="79">
        <f t="shared" si="6"/>
        <v>3558388100</v>
      </c>
      <c r="G41" s="79">
        <f>G15-G36</f>
        <v>3574245944</v>
      </c>
      <c r="H41" s="79">
        <f t="shared" si="6"/>
        <v>6792389690</v>
      </c>
      <c r="I41" s="79">
        <f>I15-I36</f>
        <v>5240784542</v>
      </c>
      <c r="J41" s="79">
        <f>J15-J36</f>
        <v>4531763405</v>
      </c>
      <c r="K41" s="79">
        <f>K15-K36</f>
        <v>6802423969</v>
      </c>
      <c r="L41" s="79">
        <f>L15-L36</f>
        <v>3809479739</v>
      </c>
      <c r="M41" s="79">
        <f>M15-M36</f>
        <v>3873520413</v>
      </c>
      <c r="N41" s="79">
        <f t="shared" si="6"/>
        <v>58457822586</v>
      </c>
      <c r="O41" s="80">
        <f t="shared" si="6"/>
        <v>57222595989</v>
      </c>
      <c r="R41" s="49"/>
    </row>
    <row r="42" spans="1:15" ht="15">
      <c r="A42" s="81" t="s">
        <v>169</v>
      </c>
      <c r="B42" s="53"/>
      <c r="C42" s="53"/>
      <c r="D42" s="53"/>
      <c r="E42" s="53"/>
      <c r="F42" s="53"/>
      <c r="G42" s="53"/>
      <c r="H42" s="53"/>
      <c r="I42" s="53"/>
      <c r="J42" s="53"/>
      <c r="K42" s="53"/>
      <c r="L42" s="53"/>
      <c r="M42" s="53"/>
      <c r="N42" s="53"/>
      <c r="O42" s="53"/>
    </row>
    <row r="43" spans="1:16" ht="15">
      <c r="A43" s="82" t="s">
        <v>69</v>
      </c>
      <c r="B43" s="54"/>
      <c r="C43" s="54"/>
      <c r="D43" s="54"/>
      <c r="E43" s="53"/>
      <c r="F43" s="53"/>
      <c r="G43" s="53"/>
      <c r="H43" s="53"/>
      <c r="I43" s="53"/>
      <c r="J43" s="53"/>
      <c r="K43" s="53"/>
      <c r="L43" s="53"/>
      <c r="M43" s="53"/>
      <c r="N43" s="55"/>
      <c r="O43" s="53"/>
      <c r="P43" s="56"/>
    </row>
    <row r="44" spans="1:15" ht="15">
      <c r="A44" s="82" t="s">
        <v>175</v>
      </c>
      <c r="B44" s="48"/>
      <c r="C44" s="48"/>
      <c r="D44" s="48"/>
      <c r="E44" s="48"/>
      <c r="F44" s="48"/>
      <c r="G44" s="48"/>
      <c r="H44" s="48"/>
      <c r="I44" s="48"/>
      <c r="J44" s="48"/>
      <c r="K44" s="48"/>
      <c r="L44" s="48"/>
      <c r="M44" s="48"/>
      <c r="N44" s="57"/>
      <c r="O44" s="57"/>
    </row>
    <row r="45" spans="1:15" ht="31.5" customHeight="1">
      <c r="A45" s="124" t="s">
        <v>185</v>
      </c>
      <c r="B45" s="124"/>
      <c r="C45" s="124"/>
      <c r="D45" s="124"/>
      <c r="E45" s="124"/>
      <c r="F45" s="124"/>
      <c r="G45" s="124"/>
      <c r="H45" s="124"/>
      <c r="I45" s="124"/>
      <c r="J45" s="124"/>
      <c r="K45" s="124"/>
      <c r="L45" s="124"/>
      <c r="M45" s="124"/>
      <c r="N45" s="124"/>
      <c r="O45" s="124"/>
    </row>
    <row r="46" spans="1:13" ht="15">
      <c r="A46" s="82" t="s">
        <v>184</v>
      </c>
      <c r="E46" s="48"/>
      <c r="F46" s="48"/>
      <c r="G46" s="48"/>
      <c r="H46" s="48"/>
      <c r="I46" s="48"/>
      <c r="J46" s="48"/>
      <c r="K46" s="48"/>
      <c r="L46" s="48"/>
      <c r="M46" s="48"/>
    </row>
    <row r="47" spans="1:14" ht="12.75">
      <c r="A47" s="54"/>
      <c r="L47" s="48"/>
      <c r="M47" s="48"/>
      <c r="N47" s="88"/>
    </row>
    <row r="48" spans="1:18" s="93" customFormat="1" ht="12.75">
      <c r="A48" s="92"/>
      <c r="P48" s="94"/>
      <c r="Q48" s="95"/>
      <c r="R48" s="96"/>
    </row>
    <row r="49" spans="1:15" ht="12.75">
      <c r="A49" s="54"/>
      <c r="B49" s="48"/>
      <c r="C49" s="48"/>
      <c r="D49" s="48"/>
      <c r="E49" s="48"/>
      <c r="F49" s="48"/>
      <c r="G49" s="48"/>
      <c r="H49" s="48"/>
      <c r="I49" s="48"/>
      <c r="J49" s="48"/>
      <c r="K49" s="48"/>
      <c r="L49" s="48"/>
      <c r="M49" s="48"/>
      <c r="N49" s="48"/>
      <c r="O49" s="48"/>
    </row>
    <row r="50" spans="1:2" ht="12.75">
      <c r="A50" s="54"/>
      <c r="B50" s="88"/>
    </row>
    <row r="51" spans="1:15" ht="12.75">
      <c r="A51" s="98" t="s">
        <v>153</v>
      </c>
      <c r="B51" s="98"/>
      <c r="C51" s="98"/>
      <c r="D51" s="99" t="s">
        <v>157</v>
      </c>
      <c r="E51" s="99"/>
      <c r="F51" s="99"/>
      <c r="G51" s="99"/>
      <c r="H51" s="99"/>
      <c r="I51" s="99"/>
      <c r="J51" s="99" t="s">
        <v>165</v>
      </c>
      <c r="K51" s="99"/>
      <c r="L51" s="99"/>
      <c r="M51" s="99"/>
      <c r="N51" s="99"/>
      <c r="O51" s="99"/>
    </row>
    <row r="52" spans="1:15" ht="12.75">
      <c r="A52" s="98" t="s">
        <v>154</v>
      </c>
      <c r="B52" s="98"/>
      <c r="C52" s="98"/>
      <c r="D52" s="99" t="s">
        <v>158</v>
      </c>
      <c r="E52" s="99"/>
      <c r="F52" s="99"/>
      <c r="G52" s="99"/>
      <c r="H52" s="99"/>
      <c r="I52" s="99"/>
      <c r="J52" s="99" t="s">
        <v>166</v>
      </c>
      <c r="K52" s="99"/>
      <c r="L52" s="99"/>
      <c r="M52" s="99"/>
      <c r="N52" s="99"/>
      <c r="O52" s="99"/>
    </row>
    <row r="53" spans="1:15" ht="12.75">
      <c r="A53" s="98" t="s">
        <v>155</v>
      </c>
      <c r="B53" s="98"/>
      <c r="C53" s="98"/>
      <c r="D53" s="99" t="s">
        <v>159</v>
      </c>
      <c r="E53" s="99"/>
      <c r="F53" s="99"/>
      <c r="G53" s="99"/>
      <c r="H53" s="99"/>
      <c r="I53" s="99"/>
      <c r="J53" s="99" t="s">
        <v>167</v>
      </c>
      <c r="K53" s="99"/>
      <c r="L53" s="99"/>
      <c r="M53" s="99"/>
      <c r="N53" s="99"/>
      <c r="O53" s="99"/>
    </row>
    <row r="54" spans="1:15" ht="12.75">
      <c r="A54" s="47"/>
      <c r="B54" s="47"/>
      <c r="C54" s="47"/>
      <c r="D54" s="47"/>
      <c r="E54" s="47"/>
      <c r="F54" s="47"/>
      <c r="G54" s="47"/>
      <c r="H54" s="47"/>
      <c r="I54" s="47"/>
      <c r="J54" s="47"/>
      <c r="K54" s="47"/>
      <c r="L54" s="47"/>
      <c r="M54" s="47"/>
      <c r="N54" s="47"/>
      <c r="O54" s="58"/>
    </row>
  </sheetData>
  <sheetProtection/>
  <mergeCells count="19">
    <mergeCell ref="A5:O5"/>
    <mergeCell ref="A6:O6"/>
    <mergeCell ref="A7:O7"/>
    <mergeCell ref="A8:O8"/>
    <mergeCell ref="A12:A14"/>
    <mergeCell ref="A9:O9"/>
    <mergeCell ref="N11:O11"/>
    <mergeCell ref="N13:N14"/>
    <mergeCell ref="B12:M13"/>
    <mergeCell ref="A45:O45"/>
    <mergeCell ref="A51:C51"/>
    <mergeCell ref="A52:C52"/>
    <mergeCell ref="A53:C53"/>
    <mergeCell ref="J51:O51"/>
    <mergeCell ref="J52:O52"/>
    <mergeCell ref="J53:O53"/>
    <mergeCell ref="D51:I51"/>
    <mergeCell ref="D52:I52"/>
    <mergeCell ref="D53:I53"/>
  </mergeCells>
  <printOptions horizontalCentered="1"/>
  <pageMargins left="0.35433070866141736" right="0.2362204724409449" top="0.2362204724409449" bottom="0.2362204724409449" header="0.2362204724409449" footer="0.2362204724409449"/>
  <pageSetup fitToHeight="1" fitToWidth="1" horizontalDpi="600" verticalDpi="600" orientation="landscape" paperSize="9" scale="48" r:id="rId2"/>
  <ignoredErrors>
    <ignoredError sqref="O16 B16:C16 O29 B29:C29 D16 H16:I16 H29:I29 E29:F29 E16:F16 G16 J29:M29 J16:M16 D29 G29" formulaRange="1"/>
    <ignoredError sqref="O14" numberStoredAsText="1"/>
    <ignoredError sqref="N36" formula="1" formulaRange="1"/>
    <ignoredError sqref="N23:N29"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showGridLines="0" zoomScalePageLayoutView="0" workbookViewId="0" topLeftCell="A1">
      <selection activeCell="A10" sqref="A10"/>
    </sheetView>
  </sheetViews>
  <sheetFormatPr defaultColWidth="4.140625" defaultRowHeight="11.25" customHeight="1"/>
  <cols>
    <col min="1" max="1" width="32.00390625" style="20" customWidth="1"/>
    <col min="2" max="3" width="6.7109375" style="5" customWidth="1"/>
    <col min="4" max="5" width="6.421875" style="5" customWidth="1"/>
    <col min="6" max="7" width="6.57421875" style="5" customWidth="1"/>
    <col min="8" max="8" width="6.8515625" style="6" customWidth="1"/>
    <col min="9" max="12" width="6.8515625" style="5" customWidth="1"/>
    <col min="13" max="13" width="6.57421875" style="5" customWidth="1"/>
    <col min="14" max="14" width="7.57421875" style="5" customWidth="1"/>
    <col min="15" max="15" width="8.8515625" style="5" customWidth="1"/>
    <col min="16" max="16384" width="4.140625" style="5" customWidth="1"/>
  </cols>
  <sheetData>
    <row r="1" ht="11.25" customHeight="1">
      <c r="A1" s="4" t="s">
        <v>14</v>
      </c>
    </row>
    <row r="2" ht="11.25" customHeight="1">
      <c r="A2" s="4"/>
    </row>
    <row r="3" spans="1:15" ht="11.25" customHeight="1">
      <c r="A3" s="115" t="s">
        <v>15</v>
      </c>
      <c r="B3" s="115"/>
      <c r="C3" s="115"/>
      <c r="D3" s="115"/>
      <c r="E3" s="115"/>
      <c r="F3" s="115"/>
      <c r="G3" s="115"/>
      <c r="H3" s="115"/>
      <c r="I3" s="115"/>
      <c r="J3" s="115"/>
      <c r="K3" s="115"/>
      <c r="L3" s="115"/>
      <c r="M3" s="115"/>
      <c r="N3" s="115"/>
      <c r="O3" s="115"/>
    </row>
    <row r="4" spans="1:15" ht="11.25" customHeight="1">
      <c r="A4" s="115" t="s">
        <v>10</v>
      </c>
      <c r="B4" s="115"/>
      <c r="C4" s="115"/>
      <c r="D4" s="115"/>
      <c r="E4" s="115"/>
      <c r="F4" s="115"/>
      <c r="G4" s="115"/>
      <c r="H4" s="115"/>
      <c r="I4" s="115"/>
      <c r="J4" s="115"/>
      <c r="K4" s="115"/>
      <c r="L4" s="115"/>
      <c r="M4" s="115"/>
      <c r="N4" s="115"/>
      <c r="O4" s="115"/>
    </row>
    <row r="5" spans="1:15" ht="11.25" customHeight="1">
      <c r="A5" s="116" t="s">
        <v>11</v>
      </c>
      <c r="B5" s="116"/>
      <c r="C5" s="116"/>
      <c r="D5" s="116"/>
      <c r="E5" s="116"/>
      <c r="F5" s="116"/>
      <c r="G5" s="116"/>
      <c r="H5" s="116"/>
      <c r="I5" s="116"/>
      <c r="J5" s="116"/>
      <c r="K5" s="116"/>
      <c r="L5" s="116"/>
      <c r="M5" s="116"/>
      <c r="N5" s="116"/>
      <c r="O5" s="116"/>
    </row>
    <row r="6" spans="1:15" ht="11.25" customHeight="1">
      <c r="A6" s="117" t="s">
        <v>12</v>
      </c>
      <c r="B6" s="117"/>
      <c r="C6" s="117"/>
      <c r="D6" s="117"/>
      <c r="E6" s="117"/>
      <c r="F6" s="117"/>
      <c r="G6" s="117"/>
      <c r="H6" s="117"/>
      <c r="I6" s="117"/>
      <c r="J6" s="117"/>
      <c r="K6" s="117"/>
      <c r="L6" s="117"/>
      <c r="M6" s="117"/>
      <c r="N6" s="117"/>
      <c r="O6" s="117"/>
    </row>
    <row r="7" spans="1:15" ht="11.25" customHeight="1">
      <c r="A7" s="115" t="s">
        <v>16</v>
      </c>
      <c r="B7" s="115"/>
      <c r="C7" s="115"/>
      <c r="D7" s="115"/>
      <c r="E7" s="115"/>
      <c r="F7" s="115"/>
      <c r="G7" s="115"/>
      <c r="H7" s="115"/>
      <c r="I7" s="115"/>
      <c r="J7" s="115"/>
      <c r="K7" s="115"/>
      <c r="L7" s="115"/>
      <c r="M7" s="115"/>
      <c r="N7" s="115"/>
      <c r="O7" s="115"/>
    </row>
    <row r="8" spans="1:15" ht="11.25" customHeight="1">
      <c r="A8" s="7"/>
      <c r="B8" s="7"/>
      <c r="C8" s="7"/>
      <c r="D8" s="7"/>
      <c r="E8" s="7"/>
      <c r="F8" s="7"/>
      <c r="G8" s="7"/>
      <c r="H8" s="7"/>
      <c r="I8" s="7"/>
      <c r="J8" s="7"/>
      <c r="K8" s="7"/>
      <c r="L8" s="7"/>
      <c r="M8" s="7"/>
      <c r="N8" s="7"/>
      <c r="O8" s="7"/>
    </row>
    <row r="9" spans="1:15" ht="11.25" customHeight="1">
      <c r="A9" s="5" t="s">
        <v>48</v>
      </c>
      <c r="H9" s="8"/>
      <c r="O9" s="9">
        <v>1</v>
      </c>
    </row>
    <row r="10" spans="1:15" ht="11.25" customHeight="1">
      <c r="A10" s="10"/>
      <c r="B10" s="118" t="s">
        <v>2</v>
      </c>
      <c r="C10" s="119"/>
      <c r="D10" s="119"/>
      <c r="E10" s="119"/>
      <c r="F10" s="119"/>
      <c r="G10" s="119"/>
      <c r="H10" s="119"/>
      <c r="I10" s="119"/>
      <c r="J10" s="119"/>
      <c r="K10" s="119"/>
      <c r="L10" s="119"/>
      <c r="M10" s="120"/>
      <c r="N10" s="11" t="s">
        <v>3</v>
      </c>
      <c r="O10" s="12" t="s">
        <v>4</v>
      </c>
    </row>
    <row r="11" spans="1:15" ht="11.25" customHeight="1">
      <c r="A11" s="13" t="s">
        <v>0</v>
      </c>
      <c r="B11" s="121"/>
      <c r="C11" s="122"/>
      <c r="D11" s="122"/>
      <c r="E11" s="122"/>
      <c r="F11" s="122"/>
      <c r="G11" s="122"/>
      <c r="H11" s="122"/>
      <c r="I11" s="122"/>
      <c r="J11" s="122"/>
      <c r="K11" s="122"/>
      <c r="L11" s="122"/>
      <c r="M11" s="123"/>
      <c r="N11" s="14" t="s">
        <v>5</v>
      </c>
      <c r="O11" s="15" t="s">
        <v>6</v>
      </c>
    </row>
    <row r="12" spans="1:15" s="20" customFormat="1" ht="11.25" customHeight="1">
      <c r="A12" s="16"/>
      <c r="B12" s="17" t="s">
        <v>17</v>
      </c>
      <c r="C12" s="17" t="s">
        <v>18</v>
      </c>
      <c r="D12" s="17" t="s">
        <v>19</v>
      </c>
      <c r="E12" s="17" t="s">
        <v>20</v>
      </c>
      <c r="F12" s="17" t="s">
        <v>21</v>
      </c>
      <c r="G12" s="17" t="s">
        <v>22</v>
      </c>
      <c r="H12" s="17" t="s">
        <v>23</v>
      </c>
      <c r="I12" s="17" t="s">
        <v>24</v>
      </c>
      <c r="J12" s="17" t="s">
        <v>25</v>
      </c>
      <c r="K12" s="17" t="s">
        <v>26</v>
      </c>
      <c r="L12" s="17" t="s">
        <v>27</v>
      </c>
      <c r="M12" s="17" t="s">
        <v>28</v>
      </c>
      <c r="N12" s="18" t="s">
        <v>7</v>
      </c>
      <c r="O12" s="19" t="s">
        <v>8</v>
      </c>
    </row>
    <row r="13" spans="1:15" ht="11.25" customHeight="1">
      <c r="A13" s="21" t="s">
        <v>29</v>
      </c>
      <c r="B13" s="1"/>
      <c r="C13" s="1"/>
      <c r="D13" s="1"/>
      <c r="E13" s="1"/>
      <c r="F13" s="1"/>
      <c r="G13" s="1"/>
      <c r="H13" s="22"/>
      <c r="I13" s="1"/>
      <c r="J13" s="1"/>
      <c r="K13" s="1"/>
      <c r="L13" s="1"/>
      <c r="M13" s="2"/>
      <c r="N13" s="1"/>
      <c r="O13" s="23"/>
    </row>
    <row r="14" spans="1:15" ht="11.25" customHeight="1">
      <c r="A14" s="24" t="s">
        <v>30</v>
      </c>
      <c r="B14" s="2"/>
      <c r="C14" s="2"/>
      <c r="D14" s="2"/>
      <c r="E14" s="2"/>
      <c r="F14" s="2"/>
      <c r="G14" s="2"/>
      <c r="H14" s="22"/>
      <c r="I14" s="2"/>
      <c r="J14" s="2"/>
      <c r="K14" s="2"/>
      <c r="L14" s="2"/>
      <c r="M14" s="2"/>
      <c r="N14" s="2"/>
      <c r="O14" s="25"/>
    </row>
    <row r="15" spans="1:15" ht="11.25" customHeight="1">
      <c r="A15" s="24" t="s">
        <v>31</v>
      </c>
      <c r="B15" s="2"/>
      <c r="C15" s="2"/>
      <c r="D15" s="2"/>
      <c r="E15" s="2"/>
      <c r="F15" s="2"/>
      <c r="G15" s="2"/>
      <c r="H15" s="22"/>
      <c r="I15" s="2"/>
      <c r="J15" s="2"/>
      <c r="K15" s="2"/>
      <c r="L15" s="2"/>
      <c r="M15" s="2"/>
      <c r="N15" s="2"/>
      <c r="O15" s="25"/>
    </row>
    <row r="16" spans="1:15" ht="11.25" customHeight="1">
      <c r="A16" s="24" t="s">
        <v>32</v>
      </c>
      <c r="B16" s="2"/>
      <c r="C16" s="2"/>
      <c r="D16" s="2"/>
      <c r="E16" s="2"/>
      <c r="F16" s="2"/>
      <c r="G16" s="2"/>
      <c r="H16" s="22"/>
      <c r="I16" s="2"/>
      <c r="J16" s="2"/>
      <c r="K16" s="2"/>
      <c r="L16" s="2"/>
      <c r="M16" s="2"/>
      <c r="N16" s="2"/>
      <c r="O16" s="25"/>
    </row>
    <row r="17" spans="1:15" ht="11.25" customHeight="1">
      <c r="A17" s="24" t="s">
        <v>33</v>
      </c>
      <c r="B17" s="2"/>
      <c r="C17" s="2"/>
      <c r="D17" s="2"/>
      <c r="E17" s="2"/>
      <c r="F17" s="2"/>
      <c r="G17" s="2"/>
      <c r="H17" s="22"/>
      <c r="I17" s="2"/>
      <c r="J17" s="2"/>
      <c r="K17" s="2"/>
      <c r="L17" s="2"/>
      <c r="M17" s="2"/>
      <c r="N17" s="2"/>
      <c r="O17" s="25"/>
    </row>
    <row r="18" spans="1:15" ht="11.25" customHeight="1">
      <c r="A18" s="24" t="s">
        <v>34</v>
      </c>
      <c r="B18" s="2"/>
      <c r="C18" s="2"/>
      <c r="D18" s="2"/>
      <c r="E18" s="2"/>
      <c r="F18" s="2"/>
      <c r="G18" s="2"/>
      <c r="H18" s="22"/>
      <c r="I18" s="2"/>
      <c r="J18" s="2"/>
      <c r="K18" s="2"/>
      <c r="L18" s="2"/>
      <c r="M18" s="2"/>
      <c r="N18" s="2"/>
      <c r="O18" s="25"/>
    </row>
    <row r="19" spans="1:15" ht="11.25" customHeight="1">
      <c r="A19" s="24" t="s">
        <v>35</v>
      </c>
      <c r="B19" s="2"/>
      <c r="C19" s="2"/>
      <c r="D19" s="2"/>
      <c r="E19" s="2"/>
      <c r="F19" s="2"/>
      <c r="G19" s="2"/>
      <c r="H19" s="22"/>
      <c r="I19" s="2"/>
      <c r="J19" s="2"/>
      <c r="K19" s="2"/>
      <c r="L19" s="2"/>
      <c r="M19" s="2"/>
      <c r="N19" s="2"/>
      <c r="O19" s="25"/>
    </row>
    <row r="20" spans="1:15" ht="11.25" customHeight="1">
      <c r="A20" s="24" t="s">
        <v>36</v>
      </c>
      <c r="B20" s="2"/>
      <c r="C20" s="2"/>
      <c r="D20" s="2"/>
      <c r="E20" s="2"/>
      <c r="F20" s="2"/>
      <c r="G20" s="2"/>
      <c r="H20" s="22"/>
      <c r="I20" s="2"/>
      <c r="J20" s="2"/>
      <c r="K20" s="2"/>
      <c r="L20" s="2"/>
      <c r="M20" s="2"/>
      <c r="N20" s="2"/>
      <c r="O20" s="25"/>
    </row>
    <row r="21" spans="1:15" ht="11.25" customHeight="1">
      <c r="A21" s="24" t="s">
        <v>37</v>
      </c>
      <c r="B21" s="22"/>
      <c r="C21" s="22"/>
      <c r="D21" s="22"/>
      <c r="E21" s="22"/>
      <c r="F21" s="22"/>
      <c r="G21" s="22"/>
      <c r="H21" s="22"/>
      <c r="I21" s="2"/>
      <c r="J21" s="2"/>
      <c r="K21" s="2"/>
      <c r="L21" s="2"/>
      <c r="M21" s="2"/>
      <c r="N21" s="2"/>
      <c r="O21" s="25"/>
    </row>
    <row r="22" spans="1:15" ht="11.25" customHeight="1">
      <c r="A22" s="26" t="s">
        <v>1</v>
      </c>
      <c r="B22" s="2"/>
      <c r="C22" s="2"/>
      <c r="D22" s="2"/>
      <c r="E22" s="2"/>
      <c r="F22" s="2"/>
      <c r="G22" s="3"/>
      <c r="H22" s="27"/>
      <c r="I22" s="2"/>
      <c r="J22" s="2"/>
      <c r="K22" s="2"/>
      <c r="L22" s="2"/>
      <c r="M22" s="2"/>
      <c r="N22" s="2"/>
      <c r="O22" s="25"/>
    </row>
    <row r="23" spans="1:15" ht="11.25" customHeight="1">
      <c r="A23" s="24" t="s">
        <v>38</v>
      </c>
      <c r="B23" s="2"/>
      <c r="C23" s="2"/>
      <c r="D23" s="2"/>
      <c r="E23" s="2"/>
      <c r="F23" s="2"/>
      <c r="G23" s="3"/>
      <c r="H23" s="27"/>
      <c r="I23" s="2"/>
      <c r="J23" s="2"/>
      <c r="K23" s="2"/>
      <c r="L23" s="2"/>
      <c r="M23" s="2"/>
      <c r="N23" s="2"/>
      <c r="O23" s="25"/>
    </row>
    <row r="24" spans="1:15" ht="11.25" customHeight="1">
      <c r="A24" s="24" t="s">
        <v>39</v>
      </c>
      <c r="B24" s="2"/>
      <c r="C24" s="2"/>
      <c r="D24" s="2"/>
      <c r="E24" s="2"/>
      <c r="F24" s="2"/>
      <c r="G24" s="3"/>
      <c r="H24" s="27"/>
      <c r="I24" s="2"/>
      <c r="J24" s="2"/>
      <c r="K24" s="2"/>
      <c r="L24" s="2"/>
      <c r="M24" s="2"/>
      <c r="N24" s="2"/>
      <c r="O24" s="25"/>
    </row>
    <row r="25" spans="1:15" ht="11.25" customHeight="1">
      <c r="A25" s="24" t="s">
        <v>40</v>
      </c>
      <c r="B25" s="2"/>
      <c r="C25" s="2"/>
      <c r="D25" s="2"/>
      <c r="E25" s="2"/>
      <c r="F25" s="2"/>
      <c r="G25" s="3"/>
      <c r="H25" s="27"/>
      <c r="I25" s="2"/>
      <c r="J25" s="2"/>
      <c r="K25" s="2"/>
      <c r="L25" s="2"/>
      <c r="M25" s="2"/>
      <c r="N25" s="2"/>
      <c r="O25" s="25"/>
    </row>
    <row r="26" spans="1:15" ht="11.25" customHeight="1">
      <c r="A26" s="24" t="s">
        <v>41</v>
      </c>
      <c r="B26" s="2"/>
      <c r="C26" s="2"/>
      <c r="D26" s="2"/>
      <c r="E26" s="2"/>
      <c r="F26" s="2"/>
      <c r="G26" s="3"/>
      <c r="H26" s="27"/>
      <c r="I26" s="2"/>
      <c r="J26" s="2"/>
      <c r="K26" s="2"/>
      <c r="L26" s="2"/>
      <c r="M26" s="2"/>
      <c r="N26" s="2"/>
      <c r="O26" s="25"/>
    </row>
    <row r="27" spans="1:15" ht="11.25" customHeight="1">
      <c r="A27" s="24" t="s">
        <v>42</v>
      </c>
      <c r="B27" s="2"/>
      <c r="C27" s="2"/>
      <c r="D27" s="2"/>
      <c r="E27" s="2"/>
      <c r="F27" s="2"/>
      <c r="G27" s="3"/>
      <c r="H27" s="27"/>
      <c r="I27" s="2"/>
      <c r="J27" s="2"/>
      <c r="K27" s="2"/>
      <c r="L27" s="2"/>
      <c r="M27" s="2"/>
      <c r="N27" s="2"/>
      <c r="O27" s="25"/>
    </row>
    <row r="28" spans="1:15" ht="11.25" customHeight="1">
      <c r="A28" s="24" t="s">
        <v>43</v>
      </c>
      <c r="B28" s="2"/>
      <c r="C28" s="2"/>
      <c r="D28" s="2"/>
      <c r="E28" s="2"/>
      <c r="F28" s="2"/>
      <c r="G28" s="3"/>
      <c r="H28" s="27"/>
      <c r="I28" s="2"/>
      <c r="J28" s="2"/>
      <c r="K28" s="2"/>
      <c r="L28" s="2"/>
      <c r="M28" s="2"/>
      <c r="N28" s="2"/>
      <c r="O28" s="25"/>
    </row>
    <row r="29" spans="1:15" ht="11.25" customHeight="1">
      <c r="A29" s="24" t="s">
        <v>44</v>
      </c>
      <c r="B29" s="2"/>
      <c r="C29" s="2"/>
      <c r="D29" s="2"/>
      <c r="E29" s="2"/>
      <c r="F29" s="2"/>
      <c r="G29" s="2"/>
      <c r="H29" s="28"/>
      <c r="I29" s="2"/>
      <c r="J29" s="2"/>
      <c r="K29" s="2"/>
      <c r="L29" s="2"/>
      <c r="M29" s="2"/>
      <c r="N29" s="2"/>
      <c r="O29" s="25"/>
    </row>
    <row r="30" spans="1:15" ht="11.25" customHeight="1">
      <c r="A30" s="24" t="s">
        <v>45</v>
      </c>
      <c r="B30" s="2"/>
      <c r="C30" s="2"/>
      <c r="D30" s="2"/>
      <c r="E30" s="2"/>
      <c r="F30" s="2"/>
      <c r="G30" s="2"/>
      <c r="H30" s="28"/>
      <c r="I30" s="2"/>
      <c r="J30" s="2"/>
      <c r="K30" s="2"/>
      <c r="L30" s="2"/>
      <c r="M30" s="2"/>
      <c r="N30" s="2"/>
      <c r="O30" s="25"/>
    </row>
    <row r="31" spans="1:15" ht="11.25" customHeight="1">
      <c r="A31" s="29" t="s">
        <v>46</v>
      </c>
      <c r="B31" s="30"/>
      <c r="C31" s="30"/>
      <c r="D31" s="30"/>
      <c r="E31" s="30"/>
      <c r="F31" s="30"/>
      <c r="G31" s="30"/>
      <c r="H31" s="31"/>
      <c r="I31" s="30"/>
      <c r="J31" s="30"/>
      <c r="K31" s="30"/>
      <c r="L31" s="30"/>
      <c r="M31" s="30"/>
      <c r="N31" s="30"/>
      <c r="O31" s="32"/>
    </row>
    <row r="32" spans="1:15" ht="11.25" customHeight="1">
      <c r="A32" s="33" t="s">
        <v>13</v>
      </c>
      <c r="B32" s="34"/>
      <c r="C32" s="34"/>
      <c r="D32" s="34"/>
      <c r="E32" s="34"/>
      <c r="F32" s="35"/>
      <c r="G32" s="34"/>
      <c r="H32" s="36"/>
      <c r="I32" s="35"/>
      <c r="J32" s="34"/>
      <c r="K32" s="34"/>
      <c r="L32" s="34"/>
      <c r="M32" s="34"/>
      <c r="N32" s="35"/>
      <c r="O32" s="37"/>
    </row>
    <row r="33" spans="1:8" ht="11.25" customHeight="1">
      <c r="A33" s="20" t="s">
        <v>47</v>
      </c>
      <c r="B33" s="38"/>
      <c r="C33" s="38"/>
      <c r="D33" s="38"/>
      <c r="E33" s="38"/>
      <c r="F33" s="38"/>
      <c r="G33" s="38"/>
      <c r="H33" s="38"/>
    </row>
  </sheetData>
  <sheetProtection/>
  <mergeCells count="6">
    <mergeCell ref="A3:O3"/>
    <mergeCell ref="A4:O4"/>
    <mergeCell ref="A5:O5"/>
    <mergeCell ref="A6:O6"/>
    <mergeCell ref="A7:O7"/>
    <mergeCell ref="B10:M11"/>
  </mergeCells>
  <printOptions horizontalCentered="1"/>
  <pageMargins left="0.3937007874015748" right="0.3937007874015748" top="0.984251968503937" bottom="0.984251968503937" header="0" footer="0.196850393700787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2.75"/>
  <cols>
    <col min="1" max="1" width="9.421875" style="0" bestFit="1" customWidth="1"/>
    <col min="2" max="2" width="12.00390625" style="0" bestFit="1" customWidth="1"/>
    <col min="3" max="3" width="71.140625" style="0" bestFit="1" customWidth="1"/>
    <col min="4" max="4" width="18.28125" style="40" bestFit="1" customWidth="1"/>
    <col min="5" max="5" width="17.7109375" style="40" bestFit="1" customWidth="1"/>
  </cols>
  <sheetData>
    <row r="1" spans="1:5" ht="12.75">
      <c r="A1" s="39" t="s">
        <v>71</v>
      </c>
      <c r="B1" s="39" t="s">
        <v>72</v>
      </c>
      <c r="C1" s="39" t="s">
        <v>73</v>
      </c>
      <c r="D1" s="41" t="s">
        <v>74</v>
      </c>
      <c r="E1" s="41" t="s">
        <v>75</v>
      </c>
    </row>
    <row r="2" spans="1:5" ht="12.75">
      <c r="A2" s="39" t="s">
        <v>76</v>
      </c>
      <c r="B2" s="39" t="s">
        <v>79</v>
      </c>
      <c r="C2" s="39" t="s">
        <v>80</v>
      </c>
      <c r="D2" s="41">
        <v>189175240</v>
      </c>
      <c r="E2" s="41">
        <v>189175239.05</v>
      </c>
    </row>
    <row r="3" spans="1:5" ht="12.75">
      <c r="A3" s="39" t="s">
        <v>76</v>
      </c>
      <c r="B3" s="39" t="s">
        <v>81</v>
      </c>
      <c r="C3" s="39" t="s">
        <v>82</v>
      </c>
      <c r="D3" s="41">
        <v>127889761</v>
      </c>
      <c r="E3" s="41">
        <v>127889761.96</v>
      </c>
    </row>
    <row r="4" spans="1:5" ht="12.75">
      <c r="A4" s="39" t="s">
        <v>76</v>
      </c>
      <c r="B4" s="39" t="s">
        <v>85</v>
      </c>
      <c r="C4" s="39" t="s">
        <v>86</v>
      </c>
      <c r="D4" s="41">
        <v>4480804569</v>
      </c>
      <c r="E4" s="41">
        <v>4480804568.32</v>
      </c>
    </row>
    <row r="5" spans="1:5" ht="12.75">
      <c r="A5" s="39" t="s">
        <v>76</v>
      </c>
      <c r="B5" s="39" t="s">
        <v>91</v>
      </c>
      <c r="C5" s="39" t="s">
        <v>92</v>
      </c>
      <c r="D5" s="41">
        <v>128245901</v>
      </c>
      <c r="E5" s="41">
        <v>128245901.72</v>
      </c>
    </row>
    <row r="6" spans="1:5" ht="12.75">
      <c r="A6" s="39" t="s">
        <v>76</v>
      </c>
      <c r="B6" s="39" t="s">
        <v>93</v>
      </c>
      <c r="C6" s="39" t="s">
        <v>94</v>
      </c>
      <c r="D6" s="41">
        <v>203581946</v>
      </c>
      <c r="E6" s="41">
        <v>203581944.63</v>
      </c>
    </row>
    <row r="7" spans="1:5" ht="12.75">
      <c r="A7" s="39" t="s">
        <v>76</v>
      </c>
      <c r="B7" s="39" t="s">
        <v>97</v>
      </c>
      <c r="C7" s="39" t="s">
        <v>98</v>
      </c>
      <c r="D7" s="41">
        <v>127174083</v>
      </c>
      <c r="E7" s="41">
        <v>127174081.97</v>
      </c>
    </row>
    <row r="8" spans="1:5" ht="12.75">
      <c r="A8" s="39" t="s">
        <v>76</v>
      </c>
      <c r="B8" s="39" t="s">
        <v>101</v>
      </c>
      <c r="C8" s="39" t="s">
        <v>102</v>
      </c>
      <c r="D8" s="41">
        <v>3725767</v>
      </c>
      <c r="E8" s="41">
        <v>3725766.12</v>
      </c>
    </row>
    <row r="9" spans="1:5" ht="12.75">
      <c r="A9" s="39" t="s">
        <v>76</v>
      </c>
      <c r="B9" s="39" t="s">
        <v>105</v>
      </c>
      <c r="C9" s="39" t="s">
        <v>106</v>
      </c>
      <c r="D9" s="41">
        <v>17220025</v>
      </c>
      <c r="E9" s="41">
        <v>17220026.72</v>
      </c>
    </row>
    <row r="10" spans="1:5" ht="12.75">
      <c r="A10" s="39" t="s">
        <v>76</v>
      </c>
      <c r="B10" s="39" t="s">
        <v>113</v>
      </c>
      <c r="C10" s="39" t="s">
        <v>114</v>
      </c>
      <c r="D10" s="41">
        <v>11908238</v>
      </c>
      <c r="E10" s="41">
        <v>11908237.56</v>
      </c>
    </row>
    <row r="11" spans="1:5" ht="12.75">
      <c r="A11" s="39" t="s">
        <v>76</v>
      </c>
      <c r="B11" s="39" t="s">
        <v>115</v>
      </c>
      <c r="C11" s="39" t="s">
        <v>116</v>
      </c>
      <c r="D11" s="41">
        <v>1657553</v>
      </c>
      <c r="E11" s="41">
        <v>1657552.58</v>
      </c>
    </row>
    <row r="12" spans="1:5" ht="12.75">
      <c r="A12" s="39" t="s">
        <v>76</v>
      </c>
      <c r="B12" s="39" t="s">
        <v>117</v>
      </c>
      <c r="C12" s="39" t="s">
        <v>118</v>
      </c>
      <c r="D12" s="41">
        <v>647510</v>
      </c>
      <c r="E12" s="41">
        <v>647510.64</v>
      </c>
    </row>
    <row r="13" spans="1:5" ht="12.75">
      <c r="A13" s="39" t="s">
        <v>76</v>
      </c>
      <c r="B13" s="39" t="s">
        <v>121</v>
      </c>
      <c r="C13" s="39" t="s">
        <v>122</v>
      </c>
      <c r="D13" s="41">
        <v>10476954</v>
      </c>
      <c r="E13" s="41">
        <v>10476953.42</v>
      </c>
    </row>
    <row r="14" spans="1:5" ht="12.75">
      <c r="A14" s="39" t="s">
        <v>76</v>
      </c>
      <c r="B14" s="39" t="s">
        <v>131</v>
      </c>
      <c r="C14" s="39" t="s">
        <v>132</v>
      </c>
      <c r="D14" s="41">
        <v>102974</v>
      </c>
      <c r="E14" s="41">
        <v>102976.81</v>
      </c>
    </row>
    <row r="15" spans="1:5" ht="12.75">
      <c r="A15" s="39" t="s">
        <v>76</v>
      </c>
      <c r="B15" s="39" t="s">
        <v>135</v>
      </c>
      <c r="C15" s="39" t="s">
        <v>136</v>
      </c>
      <c r="D15" s="41">
        <v>1509048</v>
      </c>
      <c r="E15" s="41">
        <v>1509048.12</v>
      </c>
    </row>
    <row r="16" spans="1:5" ht="12.75">
      <c r="A16" s="39" t="s">
        <v>76</v>
      </c>
      <c r="B16" s="39" t="s">
        <v>145</v>
      </c>
      <c r="C16" s="39" t="s">
        <v>146</v>
      </c>
      <c r="D16" s="41">
        <v>611378</v>
      </c>
      <c r="E16" s="41">
        <v>611376.56</v>
      </c>
    </row>
    <row r="17" spans="1:5" ht="12.75">
      <c r="A17" s="39" t="s">
        <v>76</v>
      </c>
      <c r="B17" s="39" t="s">
        <v>139</v>
      </c>
      <c r="C17" s="39" t="s">
        <v>140</v>
      </c>
      <c r="D17" s="41">
        <v>88320838</v>
      </c>
      <c r="E17" s="41">
        <v>88320837.65</v>
      </c>
    </row>
    <row r="18" spans="1:6" ht="12.75">
      <c r="A18" s="39" t="s">
        <v>76</v>
      </c>
      <c r="B18" s="39" t="s">
        <v>151</v>
      </c>
      <c r="C18" s="39" t="s">
        <v>152</v>
      </c>
      <c r="D18" s="41">
        <v>17155212</v>
      </c>
      <c r="E18" s="41">
        <v>17155212.73</v>
      </c>
      <c r="F18" s="39"/>
    </row>
    <row r="19" spans="4:5" ht="12.75">
      <c r="D19" s="40">
        <f>SUM(D2:D18)</f>
        <v>5410206997</v>
      </c>
      <c r="E19" s="40">
        <f>SUM(E2:E18)</f>
        <v>5410206996.560001</v>
      </c>
    </row>
    <row r="20" ht="12.75">
      <c r="E20" s="40">
        <v>5410206996.56</v>
      </c>
    </row>
    <row r="21" ht="12.75">
      <c r="E21" s="40">
        <f>E20-E19</f>
        <v>0</v>
      </c>
    </row>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2:E41"/>
  <sheetViews>
    <sheetView zoomScalePageLayoutView="0" workbookViewId="0" topLeftCell="A1">
      <selection activeCell="A1" sqref="A1"/>
    </sheetView>
  </sheetViews>
  <sheetFormatPr defaultColWidth="9.140625" defaultRowHeight="12.75"/>
  <cols>
    <col min="1" max="1" width="9.421875" style="0" bestFit="1" customWidth="1"/>
    <col min="2" max="2" width="12.00390625" style="0" bestFit="1" customWidth="1"/>
    <col min="3" max="3" width="72.28125" style="0" bestFit="1" customWidth="1"/>
    <col min="4" max="4" width="19.28125" style="0" bestFit="1" customWidth="1"/>
    <col min="5" max="5" width="16.8515625" style="0" bestFit="1" customWidth="1"/>
  </cols>
  <sheetData>
    <row r="2" spans="1:5" ht="12.75">
      <c r="A2" s="39" t="s">
        <v>71</v>
      </c>
      <c r="B2" s="39" t="s">
        <v>72</v>
      </c>
      <c r="C2" s="39" t="s">
        <v>73</v>
      </c>
      <c r="D2" s="41" t="s">
        <v>74</v>
      </c>
      <c r="E2" s="41" t="s">
        <v>75</v>
      </c>
    </row>
    <row r="3" spans="1:5" ht="12.75">
      <c r="A3" s="39" t="s">
        <v>76</v>
      </c>
      <c r="B3" s="39" t="s">
        <v>77</v>
      </c>
      <c r="C3" s="39" t="s">
        <v>78</v>
      </c>
      <c r="D3" s="41">
        <v>945876249</v>
      </c>
      <c r="E3" s="41">
        <v>945876247.44</v>
      </c>
    </row>
    <row r="4" spans="1:5" ht="12.75">
      <c r="A4" s="39" t="s">
        <v>76</v>
      </c>
      <c r="B4" s="39" t="s">
        <v>83</v>
      </c>
      <c r="C4" s="39" t="s">
        <v>84</v>
      </c>
      <c r="D4" s="41">
        <v>7468007612</v>
      </c>
      <c r="E4" s="41">
        <v>7468007612.72</v>
      </c>
    </row>
    <row r="5" spans="1:5" ht="12.75">
      <c r="A5" s="39" t="s">
        <v>76</v>
      </c>
      <c r="B5" s="42" t="s">
        <v>87</v>
      </c>
      <c r="C5" s="42" t="s">
        <v>88</v>
      </c>
      <c r="D5" s="43">
        <v>0</v>
      </c>
      <c r="E5" s="41">
        <v>0</v>
      </c>
    </row>
    <row r="6" spans="1:5" ht="12.75">
      <c r="A6" s="39" t="s">
        <v>76</v>
      </c>
      <c r="B6" s="39" t="s">
        <v>89</v>
      </c>
      <c r="C6" s="39" t="s">
        <v>90</v>
      </c>
      <c r="D6" s="41">
        <v>213743168</v>
      </c>
      <c r="E6" s="41">
        <v>213743167.86</v>
      </c>
    </row>
    <row r="7" spans="1:5" ht="12.75">
      <c r="A7" s="39" t="s">
        <v>76</v>
      </c>
      <c r="B7" s="39" t="s">
        <v>95</v>
      </c>
      <c r="C7" s="39" t="s">
        <v>96</v>
      </c>
      <c r="D7" s="41">
        <v>211956802</v>
      </c>
      <c r="E7" s="41">
        <v>211956803.57</v>
      </c>
    </row>
    <row r="8" spans="1:5" ht="12.75">
      <c r="A8" s="39" t="s">
        <v>76</v>
      </c>
      <c r="B8" s="39" t="s">
        <v>103</v>
      </c>
      <c r="C8" s="39" t="s">
        <v>104</v>
      </c>
      <c r="D8" s="41">
        <v>86100183</v>
      </c>
      <c r="E8" s="41">
        <v>86100184.1</v>
      </c>
    </row>
    <row r="9" spans="1:5" ht="12.75">
      <c r="A9" s="39" t="s">
        <v>76</v>
      </c>
      <c r="B9" s="39" t="s">
        <v>107</v>
      </c>
      <c r="C9" s="39" t="s">
        <v>108</v>
      </c>
      <c r="D9" s="41">
        <v>19847061</v>
      </c>
      <c r="E9" s="41">
        <v>19847061.74</v>
      </c>
    </row>
    <row r="10" spans="1:5" ht="12.75">
      <c r="A10" s="39" t="s">
        <v>76</v>
      </c>
      <c r="B10" s="42" t="s">
        <v>109</v>
      </c>
      <c r="C10" s="42" t="s">
        <v>110</v>
      </c>
      <c r="D10" s="43">
        <v>0</v>
      </c>
      <c r="E10" s="41">
        <v>0</v>
      </c>
    </row>
    <row r="11" spans="1:5" ht="12.75">
      <c r="A11" s="39" t="s">
        <v>76</v>
      </c>
      <c r="B11" s="39" t="s">
        <v>111</v>
      </c>
      <c r="C11" s="39" t="s">
        <v>112</v>
      </c>
      <c r="D11" s="41">
        <v>2762587</v>
      </c>
      <c r="E11" s="41">
        <v>2762586.18</v>
      </c>
    </row>
    <row r="12" spans="1:5" ht="12.75">
      <c r="A12" s="39" t="s">
        <v>76</v>
      </c>
      <c r="B12" s="39" t="s">
        <v>119</v>
      </c>
      <c r="C12" s="39" t="s">
        <v>120</v>
      </c>
      <c r="D12" s="41">
        <v>3237556</v>
      </c>
      <c r="E12" s="41">
        <v>3237557.23</v>
      </c>
    </row>
    <row r="13" spans="1:5" ht="12.75">
      <c r="A13" s="39" t="s">
        <v>76</v>
      </c>
      <c r="B13" s="39" t="s">
        <v>123</v>
      </c>
      <c r="C13" s="39" t="s">
        <v>124</v>
      </c>
      <c r="D13" s="41">
        <v>17461590</v>
      </c>
      <c r="E13" s="41">
        <v>17461588.72</v>
      </c>
    </row>
    <row r="14" spans="1:5" ht="12.75">
      <c r="A14" s="39" t="s">
        <v>76</v>
      </c>
      <c r="B14" s="39" t="s">
        <v>125</v>
      </c>
      <c r="C14" s="39" t="s">
        <v>126</v>
      </c>
      <c r="D14" s="41">
        <v>40824</v>
      </c>
      <c r="E14" s="41">
        <v>40824.17</v>
      </c>
    </row>
    <row r="15" spans="1:5" ht="12.75">
      <c r="A15" s="39" t="s">
        <v>76</v>
      </c>
      <c r="B15" s="42" t="s">
        <v>127</v>
      </c>
      <c r="C15" s="42" t="s">
        <v>128</v>
      </c>
      <c r="D15" s="43">
        <v>0</v>
      </c>
      <c r="E15" s="41">
        <v>0</v>
      </c>
    </row>
    <row r="16" spans="1:5" ht="12.75">
      <c r="A16" s="39" t="s">
        <v>76</v>
      </c>
      <c r="B16" s="42" t="s">
        <v>129</v>
      </c>
      <c r="C16" s="42" t="s">
        <v>130</v>
      </c>
      <c r="D16" s="43">
        <v>0</v>
      </c>
      <c r="E16" s="41">
        <v>0</v>
      </c>
    </row>
    <row r="17" spans="1:5" ht="12.75">
      <c r="A17" s="39" t="s">
        <v>76</v>
      </c>
      <c r="B17" s="39" t="s">
        <v>133</v>
      </c>
      <c r="C17" s="39" t="s">
        <v>134</v>
      </c>
      <c r="D17" s="41">
        <v>7545245</v>
      </c>
      <c r="E17" s="41">
        <v>7545243.8</v>
      </c>
    </row>
    <row r="18" spans="1:5" ht="12.75">
      <c r="A18" s="39" t="s">
        <v>76</v>
      </c>
      <c r="B18" s="39" t="s">
        <v>137</v>
      </c>
      <c r="C18" s="39" t="s">
        <v>138</v>
      </c>
      <c r="D18" s="41">
        <v>147201396</v>
      </c>
      <c r="E18" s="41">
        <v>147201395.84</v>
      </c>
    </row>
    <row r="19" spans="1:5" ht="12.75">
      <c r="A19" s="39" t="s">
        <v>76</v>
      </c>
      <c r="B19" s="39" t="s">
        <v>141</v>
      </c>
      <c r="C19" s="39" t="s">
        <v>142</v>
      </c>
      <c r="D19" s="41">
        <v>464126</v>
      </c>
      <c r="E19" s="41">
        <v>464124.77</v>
      </c>
    </row>
    <row r="20" spans="1:5" ht="12.75">
      <c r="A20" s="39" t="s">
        <v>76</v>
      </c>
      <c r="B20" s="42" t="s">
        <v>143</v>
      </c>
      <c r="C20" s="42" t="s">
        <v>144</v>
      </c>
      <c r="D20" s="43">
        <v>0</v>
      </c>
      <c r="E20" s="41">
        <v>0</v>
      </c>
    </row>
    <row r="21" spans="1:5" ht="12.75">
      <c r="A21" s="39" t="s">
        <v>76</v>
      </c>
      <c r="B21" s="39" t="s">
        <v>147</v>
      </c>
      <c r="C21" s="39" t="s">
        <v>148</v>
      </c>
      <c r="D21" s="41">
        <v>385103989</v>
      </c>
      <c r="E21" s="41">
        <v>385103988.37</v>
      </c>
    </row>
    <row r="22" spans="1:5" ht="12.75">
      <c r="A22" s="39" t="s">
        <v>76</v>
      </c>
      <c r="B22" s="39" t="s">
        <v>149</v>
      </c>
      <c r="C22" s="39" t="s">
        <v>150</v>
      </c>
      <c r="D22" s="41">
        <v>47410753</v>
      </c>
      <c r="E22" s="41">
        <v>47410753.19</v>
      </c>
    </row>
    <row r="23" spans="1:5" ht="12.75">
      <c r="A23" s="39" t="s">
        <v>76</v>
      </c>
      <c r="B23" s="39" t="s">
        <v>99</v>
      </c>
      <c r="C23" s="39" t="s">
        <v>100</v>
      </c>
      <c r="D23" s="41">
        <v>731283</v>
      </c>
      <c r="E23" s="41">
        <v>731282.43</v>
      </c>
    </row>
    <row r="24" spans="1:5" ht="12.75">
      <c r="A24" s="39"/>
      <c r="B24" s="39"/>
      <c r="C24" s="39"/>
      <c r="D24" s="41">
        <f>SUM(D3:D23)</f>
        <v>9557490424</v>
      </c>
      <c r="E24" s="41">
        <f>SUM(E3:E23)</f>
        <v>9557490422.130001</v>
      </c>
    </row>
    <row r="25" spans="4:5" ht="12.75">
      <c r="D25" s="40"/>
      <c r="E25" s="40">
        <v>9557490422.13</v>
      </c>
    </row>
    <row r="26" spans="4:5" ht="12.75">
      <c r="D26" s="40"/>
      <c r="E26" s="40">
        <f>E25-E24</f>
        <v>0</v>
      </c>
    </row>
    <row r="27" spans="4:5" ht="12.75">
      <c r="D27" s="40"/>
      <c r="E27" s="40"/>
    </row>
    <row r="28" spans="4:5" ht="12.75">
      <c r="D28" s="40"/>
      <c r="E28" s="40"/>
    </row>
    <row r="29" spans="4:5" ht="12.75">
      <c r="D29" s="40"/>
      <c r="E29" s="40"/>
    </row>
    <row r="30" spans="4:5" ht="12.75">
      <c r="D30" s="40"/>
      <c r="E30" s="40"/>
    </row>
    <row r="31" spans="4:5" ht="12.75">
      <c r="D31" s="40"/>
      <c r="E31" s="40"/>
    </row>
    <row r="32" spans="4:5" ht="12.75">
      <c r="D32" s="40"/>
      <c r="E32" s="40"/>
    </row>
    <row r="33" spans="4:5" ht="12.75">
      <c r="D33" s="40"/>
      <c r="E33" s="40"/>
    </row>
    <row r="34" spans="4:5" ht="12.75">
      <c r="D34" s="40"/>
      <c r="E34" s="40"/>
    </row>
    <row r="37" spans="4:5" ht="12.75">
      <c r="D37" s="40"/>
      <c r="E37" s="40"/>
    </row>
    <row r="38" spans="4:5" ht="12.75">
      <c r="D38" s="40"/>
      <c r="E38" s="40"/>
    </row>
    <row r="39" spans="4:5" ht="12.75">
      <c r="D39" s="40"/>
      <c r="E39" s="40"/>
    </row>
    <row r="40" spans="4:5" ht="12.75">
      <c r="D40" s="40"/>
      <c r="E40" s="40"/>
    </row>
    <row r="41" spans="4:5" ht="12.75">
      <c r="D41" s="40"/>
      <c r="E41" s="40"/>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Renato Ferreira Costa</cp:lastModifiedBy>
  <cp:lastPrinted>2019-05-15T20:04:58Z</cp:lastPrinted>
  <dcterms:created xsi:type="dcterms:W3CDTF">2005-03-08T15:29:36Z</dcterms:created>
  <dcterms:modified xsi:type="dcterms:W3CDTF">2019-09-27T16:41:37Z</dcterms:modified>
  <cp:category/>
  <cp:version/>
  <cp:contentType/>
  <cp:contentStatus/>
</cp:coreProperties>
</file>