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7680" windowHeight="7350" activeTab="0"/>
  </bookViews>
  <sheets>
    <sheet name="Plan1" sheetId="1" r:id="rId1"/>
  </sheets>
  <definedNames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<sst xmlns="http://schemas.openxmlformats.org/spreadsheetml/2006/main" count="69" uniqueCount="69">
  <si>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</si>
  <si>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</si>
  <si>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</si>
  <si>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</si>
  <si>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</si>
  <si>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</si>
  <si>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</si>
  <si>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</si>
  <si>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</si>
  <si>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</si>
  <si>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RREO - ANEXO 3 (LRF, Art. 53, inciso I)</t>
  </si>
  <si>
    <t>RECEITAS CORRENTES(I)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</si>
  <si>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</si>
  <si>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</si>
  <si>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</si>
  <si>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</si>
  <si>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</si>
  <si>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</si>
  <si>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</si>
  <si>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</si>
  <si>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</si>
  <si>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</si>
  <si>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</si>
  <si>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</si>
  <si>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</si>
  <si>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</si>
  <si>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</si>
  <si>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</si>
  <si>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</si>
  <si>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</si>
  <si>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</si>
  <si>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</si>
  <si>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</si>
  <si>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</si>
  <si>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</si>
  <si>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</si>
  <si>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</si>
  <si>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</si>
  <si>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</si>
  <si>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</si>
  <si>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</si>
  <si>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</si>
  <si>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</si>
  <si>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</si>
  <si>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</si>
  <si>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</si>
  <si>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</si>
  <si>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 xml:space="preserve">         3 - Este Demonstrativo não considera a casa dos centavos.</t>
  </si>
  <si>
    <t>mar/2019</t>
  </si>
  <si>
    <t>abr/2019</t>
  </si>
  <si>
    <t>mai/2019</t>
  </si>
  <si>
    <t>jun/2019</t>
  </si>
  <si>
    <t>jul/2019</t>
  </si>
  <si>
    <t>ago/2019</t>
  </si>
  <si>
    <t>TOTAL                             (ÚLTIMOS 12 MESES)</t>
  </si>
  <si>
    <t>MARÇO/2019 A FEVEREIRO/2020</t>
  </si>
  <si>
    <t>2020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</si>
  <si>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</si>
  <si>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</si>
  <si>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</si>
  <si>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</si>
  <si>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       2 - Imprensa Oficial, CEDAE e AGERIO não constam nos Orçamentos Fiscal e da Seguridade Social no exercício de 2020.</t>
  </si>
  <si>
    <t>set/2019</t>
  </si>
  <si>
    <t>out/2019</t>
  </si>
  <si>
    <t>nov/2019</t>
  </si>
  <si>
    <t>dez/2019</t>
  </si>
  <si>
    <t>jan/2020</t>
  </si>
  <si>
    <t>fev/2020</t>
  </si>
  <si>
    <t xml:space="preserve">            Emissão:  20/03/2020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</si>
</sst>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4" fontId="4" fillId="0" borderId="10" xfId="61" applyNumberFormat="1" applyFont="1" applyBorder="1" applyAlignment="1">
      <alignment/>
    </xf>
    <xf numFmtId="174" fontId="4" fillId="0" borderId="10" xfId="61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4" fontId="3" fillId="0" borderId="11" xfId="61" applyNumberFormat="1" applyFont="1" applyBorder="1" applyAlignment="1">
      <alignment/>
    </xf>
    <xf numFmtId="174" fontId="3" fillId="0" borderId="11" xfId="61" applyNumberFormat="1" applyFont="1" applyFill="1" applyBorder="1" applyAlignment="1">
      <alignment/>
    </xf>
    <xf numFmtId="174" fontId="3" fillId="0" borderId="11" xfId="61" applyNumberFormat="1" applyFont="1" applyFill="1" applyBorder="1" applyAlignment="1">
      <alignment horizontal="left" indent="1"/>
    </xf>
    <xf numFmtId="174" fontId="3" fillId="0" borderId="11" xfId="61" applyNumberFormat="1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12" xfId="61" applyNumberFormat="1" applyFont="1" applyFill="1" applyBorder="1" applyAlignment="1">
      <alignment/>
    </xf>
    <xf numFmtId="174" fontId="4" fillId="0" borderId="11" xfId="61" applyNumberFormat="1" applyFont="1" applyFill="1" applyBorder="1" applyAlignment="1">
      <alignment/>
    </xf>
    <xf numFmtId="174" fontId="3" fillId="0" borderId="12" xfId="61" applyNumberFormat="1" applyFont="1" applyFill="1" applyBorder="1" applyAlignment="1">
      <alignment/>
    </xf>
    <xf numFmtId="174" fontId="3" fillId="0" borderId="12" xfId="61" applyNumberFormat="1" applyFont="1" applyFill="1" applyBorder="1" applyAlignment="1">
      <alignment/>
    </xf>
    <xf numFmtId="174" fontId="3" fillId="0" borderId="0" xfId="61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74" fontId="3" fillId="34" borderId="11" xfId="61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4" fontId="3" fillId="34" borderId="11" xfId="61" applyNumberFormat="1" applyFont="1" applyFill="1" applyBorder="1" applyAlignment="1">
      <alignment horizontal="left" indent="1"/>
    </xf>
    <xf numFmtId="174" fontId="4" fillId="33" borderId="15" xfId="61" applyNumberFormat="1" applyFont="1" applyFill="1" applyBorder="1" applyAlignment="1">
      <alignment/>
    </xf>
    <xf numFmtId="174" fontId="4" fillId="33" borderId="16" xfId="61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16" xfId="61" applyNumberFormat="1" applyFont="1" applyFill="1" applyBorder="1" applyAlignment="1">
      <alignment/>
    </xf>
    <xf numFmtId="174" fontId="3" fillId="0" borderId="15" xfId="61" applyNumberFormat="1" applyFont="1" applyFill="1" applyBorder="1" applyAlignment="1">
      <alignment/>
    </xf>
    <xf numFmtId="174" fontId="3" fillId="0" borderId="11" xfId="61" applyNumberFormat="1" applyFont="1" applyFill="1" applyBorder="1" applyAlignment="1">
      <alignment horizontal="right" indent="1"/>
    </xf>
    <xf numFmtId="174" fontId="3" fillId="0" borderId="11" xfId="61" applyNumberFormat="1" applyFont="1" applyBorder="1" applyAlignment="1">
      <alignment horizontal="right" indent="1"/>
    </xf>
    <xf numFmtId="174" fontId="4" fillId="33" borderId="17" xfId="61" applyNumberFormat="1" applyFont="1" applyFill="1" applyBorder="1" applyAlignment="1">
      <alignment horizontal="center"/>
    </xf>
    <xf numFmtId="174" fontId="4" fillId="33" borderId="16" xfId="61" applyNumberFormat="1" applyFont="1" applyFill="1" applyBorder="1" applyAlignment="1">
      <alignment horizontal="center"/>
    </xf>
    <xf numFmtId="174" fontId="4" fillId="33" borderId="18" xfId="61" applyNumberFormat="1" applyFont="1" applyFill="1" applyBorder="1" applyAlignment="1">
      <alignment horizontal="center"/>
    </xf>
    <xf numFmtId="174" fontId="3" fillId="0" borderId="17" xfId="61" applyNumberFormat="1" applyFont="1" applyFill="1" applyBorder="1" applyAlignment="1">
      <alignment/>
    </xf>
    <xf numFmtId="174" fontId="3" fillId="0" borderId="16" xfId="61" applyNumberFormat="1" applyFont="1" applyFill="1" applyBorder="1" applyAlignment="1">
      <alignment/>
    </xf>
    <xf numFmtId="174" fontId="3" fillId="0" borderId="15" xfId="61" applyNumberFormat="1" applyFont="1" applyFill="1" applyBorder="1" applyAlignment="1">
      <alignment/>
    </xf>
    <xf numFmtId="174" fontId="4" fillId="33" borderId="17" xfId="61" applyNumberFormat="1" applyFont="1" applyFill="1" applyBorder="1" applyAlignment="1">
      <alignment/>
    </xf>
    <xf numFmtId="174" fontId="4" fillId="33" borderId="16" xfId="61" applyNumberFormat="1" applyFont="1" applyFill="1" applyBorder="1" applyAlignment="1">
      <alignment/>
    </xf>
    <xf numFmtId="174" fontId="4" fillId="33" borderId="18" xfId="61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17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1" fontId="3" fillId="0" borderId="0" xfId="61" applyFont="1" applyFill="1" applyAlignment="1">
      <alignment/>
    </xf>
    <xf numFmtId="174" fontId="3" fillId="0" borderId="0" xfId="0" applyNumberFormat="1" applyFont="1" applyAlignment="1">
      <alignment/>
    </xf>
    <xf numFmtId="171" fontId="3" fillId="0" borderId="0" xfId="61" applyFont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9" fontId="4" fillId="33" borderId="17" xfId="48" applyNumberFormat="1" applyFont="1" applyFill="1" applyBorder="1" applyAlignment="1">
      <alignment horizontal="justify" wrapText="1"/>
      <protection/>
    </xf>
    <xf numFmtId="0" fontId="4" fillId="0" borderId="19" xfId="0" applyFont="1" applyFill="1" applyBorder="1" applyAlignment="1">
      <alignment horizontal="justify" wrapText="1"/>
    </xf>
    <xf numFmtId="174" fontId="4" fillId="33" borderId="17" xfId="6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4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1343025</xdr:colOff>
      <xdr:row>0</xdr:row>
      <xdr:rowOff>104775</xdr:rowOff>
    </xdr:from>
    <xdr:to>
      <xdr:col>6</xdr:col>
      <xdr:colOff>485775</xdr:colOff>
      <xdr:row>3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047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B3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40" sqref="C40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1.14062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.75">
      <c r="A6" s="64" t="s">
        <v>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5.75">
      <c r="A7" s="66" t="s">
        <v>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.75">
      <c r="A8" s="64" t="s">
        <v>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64" t="s">
        <v>55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2" t="s">
        <v>68</v>
      </c>
    </row>
    <row r="11" spans="1:15" ht="15.75">
      <c r="A11" s="10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0">
        <v>1</v>
      </c>
      <c r="O11" s="71"/>
    </row>
    <row r="12" spans="1:15" ht="15.75">
      <c r="A12" s="67" t="s">
        <v>0</v>
      </c>
      <c r="B12" s="72" t="s">
        <v>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8" t="s">
        <v>54</v>
      </c>
      <c r="O12" s="29" t="s">
        <v>3</v>
      </c>
    </row>
    <row r="13" spans="1:15" ht="15.75" customHeight="1">
      <c r="A13" s="68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9"/>
      <c r="O13" s="30" t="s">
        <v>4</v>
      </c>
    </row>
    <row r="14" spans="1:15" ht="15.75">
      <c r="A14" s="69"/>
      <c r="B14" s="31" t="s">
        <v>48</v>
      </c>
      <c r="C14" s="31" t="s">
        <v>49</v>
      </c>
      <c r="D14" s="31" t="s">
        <v>50</v>
      </c>
      <c r="E14" s="31" t="s">
        <v>51</v>
      </c>
      <c r="F14" s="31" t="s">
        <v>52</v>
      </c>
      <c r="G14" s="31" t="s">
        <v>53</v>
      </c>
      <c r="H14" s="31" t="s">
        <v>62</v>
      </c>
      <c r="I14" s="31" t="s">
        <v>63</v>
      </c>
      <c r="J14" s="31" t="s">
        <v>64</v>
      </c>
      <c r="K14" s="31" t="s">
        <v>65</v>
      </c>
      <c r="L14" s="31" t="s">
        <v>66</v>
      </c>
      <c r="M14" s="31" t="s">
        <v>67</v>
      </c>
      <c r="N14" s="80"/>
      <c r="O14" s="32" t="s">
        <v>56</v>
      </c>
    </row>
    <row r="15" spans="1:18" ht="15.75">
      <c r="A15" s="14" t="s">
        <v>11</v>
      </c>
      <c r="B15" s="16">
        <f aca="true" t="shared" si="0" ref="B15:G15">B16+B22+B23+B26+B27+B28+B29+B35</f>
        <v>5565112034</v>
      </c>
      <c r="C15" s="16">
        <f t="shared" si="0"/>
        <v>5606323293</v>
      </c>
      <c r="D15" s="16">
        <f t="shared" si="0"/>
        <v>7609047702</v>
      </c>
      <c r="E15" s="16">
        <f t="shared" si="0"/>
        <v>5166240230</v>
      </c>
      <c r="F15" s="16">
        <f t="shared" si="0"/>
        <v>4999869140</v>
      </c>
      <c r="G15" s="16">
        <f t="shared" si="0"/>
        <v>7477133762</v>
      </c>
      <c r="H15" s="16">
        <f aca="true" t="shared" si="1" ref="H15:O15">H16+H22+H23+H26+H27+H28+H29+H35</f>
        <v>6215889380</v>
      </c>
      <c r="I15" s="16">
        <f t="shared" si="1"/>
        <v>5582958586</v>
      </c>
      <c r="J15" s="16">
        <f t="shared" si="1"/>
        <v>7749117583</v>
      </c>
      <c r="K15" s="16">
        <f t="shared" si="1"/>
        <v>8155873552</v>
      </c>
      <c r="L15" s="16">
        <f>L16+L22+L23+L26+L27+L28+L29+L35</f>
        <v>7278669755</v>
      </c>
      <c r="M15" s="16">
        <f>M16+M22+M23+M26+M27+M28+M29+M35</f>
        <v>8743561614</v>
      </c>
      <c r="N15" s="16">
        <f t="shared" si="1"/>
        <v>80149796631</v>
      </c>
      <c r="O15" s="15">
        <f t="shared" si="1"/>
        <v>81202647090</v>
      </c>
      <c r="R15" s="5"/>
    </row>
    <row r="16" spans="1:15" ht="15.75">
      <c r="A16" s="17" t="s">
        <v>42</v>
      </c>
      <c r="B16" s="18">
        <f aca="true" t="shared" si="2" ref="B16:O16">SUM(B17:B21)</f>
        <v>4324623511</v>
      </c>
      <c r="C16" s="18">
        <f t="shared" si="2"/>
        <v>4396124445</v>
      </c>
      <c r="D16" s="18">
        <f t="shared" si="2"/>
        <v>4066160177</v>
      </c>
      <c r="E16" s="18">
        <f t="shared" si="2"/>
        <v>3749956609</v>
      </c>
      <c r="F16" s="18">
        <f t="shared" si="2"/>
        <v>3783986689</v>
      </c>
      <c r="G16" s="18">
        <f t="shared" si="2"/>
        <v>4261177614</v>
      </c>
      <c r="H16" s="18">
        <f aca="true" t="shared" si="3" ref="H16:M16">SUM(H17:H21)</f>
        <v>4171672553</v>
      </c>
      <c r="I16" s="18">
        <f t="shared" si="3"/>
        <v>4110568169</v>
      </c>
      <c r="J16" s="18">
        <f t="shared" si="3"/>
        <v>4177234662</v>
      </c>
      <c r="K16" s="18">
        <f t="shared" si="3"/>
        <v>4976131769</v>
      </c>
      <c r="L16" s="18">
        <f t="shared" si="3"/>
        <v>5872842338</v>
      </c>
      <c r="M16" s="18">
        <f t="shared" si="3"/>
        <v>4583687257</v>
      </c>
      <c r="N16" s="19">
        <f t="shared" si="2"/>
        <v>52474165793</v>
      </c>
      <c r="O16" s="18">
        <f t="shared" si="2"/>
        <v>54374158657</v>
      </c>
    </row>
    <row r="17" spans="1:15" ht="15.75">
      <c r="A17" s="17" t="s">
        <v>12</v>
      </c>
      <c r="B17" s="41">
        <v>2881117769</v>
      </c>
      <c r="C17" s="20">
        <v>3100883115</v>
      </c>
      <c r="D17" s="20">
        <v>2921863230</v>
      </c>
      <c r="E17" s="20">
        <v>2898956677</v>
      </c>
      <c r="F17" s="20">
        <v>2645126806</v>
      </c>
      <c r="G17" s="20">
        <v>2904570980</v>
      </c>
      <c r="H17" s="20">
        <v>3151570168</v>
      </c>
      <c r="I17" s="20">
        <v>3093948941</v>
      </c>
      <c r="J17" s="20">
        <v>3048893782</v>
      </c>
      <c r="K17" s="20">
        <v>3633612743</v>
      </c>
      <c r="L17" s="20">
        <v>3701251305</v>
      </c>
      <c r="M17" s="20">
        <v>3104293590</v>
      </c>
      <c r="N17" s="20">
        <f aca="true" t="shared" si="4" ref="N17:N35">SUM(B17:M17)</f>
        <v>37086089106</v>
      </c>
      <c r="O17" s="42">
        <v>37997203161</v>
      </c>
    </row>
    <row r="18" spans="1:15" ht="15.75">
      <c r="A18" s="17" t="s">
        <v>13</v>
      </c>
      <c r="B18" s="20">
        <v>389378351</v>
      </c>
      <c r="C18" s="20">
        <v>281880090</v>
      </c>
      <c r="D18" s="20">
        <v>140362490</v>
      </c>
      <c r="E18" s="20">
        <v>92807053</v>
      </c>
      <c r="F18" s="20">
        <v>107623974</v>
      </c>
      <c r="G18" s="20">
        <v>90965920</v>
      </c>
      <c r="H18" s="20">
        <v>77191912</v>
      </c>
      <c r="I18" s="20">
        <v>68317877</v>
      </c>
      <c r="J18" s="20">
        <v>52084160</v>
      </c>
      <c r="K18" s="20">
        <v>61425290</v>
      </c>
      <c r="L18" s="20">
        <v>1114370899</v>
      </c>
      <c r="M18" s="20">
        <v>496134599</v>
      </c>
      <c r="N18" s="20">
        <f t="shared" si="4"/>
        <v>2972542615</v>
      </c>
      <c r="O18" s="21">
        <v>3129788398</v>
      </c>
    </row>
    <row r="19" spans="1:15" ht="15.75">
      <c r="A19" s="22" t="s">
        <v>14</v>
      </c>
      <c r="B19" s="20">
        <v>83261952</v>
      </c>
      <c r="C19" s="20">
        <v>86872706</v>
      </c>
      <c r="D19" s="20">
        <v>96086960</v>
      </c>
      <c r="E19" s="20">
        <v>77167507</v>
      </c>
      <c r="F19" s="20">
        <v>83373667</v>
      </c>
      <c r="G19" s="20">
        <v>91188092</v>
      </c>
      <c r="H19" s="20">
        <v>84501746</v>
      </c>
      <c r="I19" s="20">
        <v>94374296</v>
      </c>
      <c r="J19" s="20">
        <v>78769693</v>
      </c>
      <c r="K19" s="20">
        <v>113357014</v>
      </c>
      <c r="L19" s="20">
        <v>63306540</v>
      </c>
      <c r="M19" s="20">
        <v>58719893</v>
      </c>
      <c r="N19" s="20">
        <f t="shared" si="4"/>
        <v>1010980066</v>
      </c>
      <c r="O19" s="21">
        <v>1256427938</v>
      </c>
    </row>
    <row r="20" spans="1:15" ht="15.75">
      <c r="A20" s="22" t="s">
        <v>15</v>
      </c>
      <c r="B20" s="20">
        <v>346493593</v>
      </c>
      <c r="C20" s="20">
        <v>169586655</v>
      </c>
      <c r="D20" s="20">
        <v>306557863</v>
      </c>
      <c r="E20" s="20">
        <v>60301920</v>
      </c>
      <c r="F20" s="20">
        <v>372895859</v>
      </c>
      <c r="G20" s="20">
        <v>609601076</v>
      </c>
      <c r="H20" s="20">
        <v>327253526</v>
      </c>
      <c r="I20" s="20">
        <v>305210556</v>
      </c>
      <c r="J20" s="20">
        <v>520511483</v>
      </c>
      <c r="K20" s="20">
        <v>556509196</v>
      </c>
      <c r="L20" s="20">
        <v>273710790</v>
      </c>
      <c r="M20" s="20">
        <v>312208970</v>
      </c>
      <c r="N20" s="20">
        <f t="shared" si="4"/>
        <v>4160841487</v>
      </c>
      <c r="O20" s="21">
        <v>4367461323</v>
      </c>
    </row>
    <row r="21" spans="1:15" ht="15.75">
      <c r="A21" s="22" t="s">
        <v>43</v>
      </c>
      <c r="B21" s="20">
        <v>624371846</v>
      </c>
      <c r="C21" s="20">
        <v>756901879</v>
      </c>
      <c r="D21" s="20">
        <v>601289634</v>
      </c>
      <c r="E21" s="20">
        <v>620723452</v>
      </c>
      <c r="F21" s="20">
        <v>574966383</v>
      </c>
      <c r="G21" s="20">
        <v>564851546</v>
      </c>
      <c r="H21" s="20">
        <v>531155201</v>
      </c>
      <c r="I21" s="20">
        <v>548716499</v>
      </c>
      <c r="J21" s="20">
        <v>476975544</v>
      </c>
      <c r="K21" s="20">
        <v>611227526</v>
      </c>
      <c r="L21" s="20">
        <v>720202804</v>
      </c>
      <c r="M21" s="20">
        <v>612330205</v>
      </c>
      <c r="N21" s="20">
        <f t="shared" si="4"/>
        <v>7243712519</v>
      </c>
      <c r="O21" s="21">
        <v>7623277837</v>
      </c>
    </row>
    <row r="22" spans="1:15" ht="15.75">
      <c r="A22" s="22" t="s">
        <v>16</v>
      </c>
      <c r="B22" s="20">
        <v>253838198</v>
      </c>
      <c r="C22" s="20">
        <v>210760215</v>
      </c>
      <c r="D22" s="20">
        <v>163974083</v>
      </c>
      <c r="E22" s="20">
        <v>300864934</v>
      </c>
      <c r="F22" s="20">
        <v>174928786</v>
      </c>
      <c r="G22" s="20">
        <v>267377321</v>
      </c>
      <c r="H22" s="20">
        <v>247591882</v>
      </c>
      <c r="I22" s="20">
        <v>161890155</v>
      </c>
      <c r="J22" s="20">
        <v>374216584</v>
      </c>
      <c r="K22" s="20">
        <v>504266442</v>
      </c>
      <c r="L22" s="20">
        <v>146978616</v>
      </c>
      <c r="M22" s="20">
        <v>146443046</v>
      </c>
      <c r="N22" s="20">
        <f t="shared" si="4"/>
        <v>2953130262</v>
      </c>
      <c r="O22" s="21">
        <v>3056775494</v>
      </c>
    </row>
    <row r="23" spans="1:15" ht="15.75">
      <c r="A23" s="22" t="s">
        <v>17</v>
      </c>
      <c r="B23" s="19">
        <f aca="true" t="shared" si="5" ref="B23:O23">B24+B25</f>
        <v>366477575</v>
      </c>
      <c r="C23" s="19">
        <f t="shared" si="5"/>
        <v>356753166</v>
      </c>
      <c r="D23" s="19">
        <f t="shared" si="5"/>
        <v>2578539929</v>
      </c>
      <c r="E23" s="19">
        <f t="shared" si="5"/>
        <v>457231203</v>
      </c>
      <c r="F23" s="19">
        <f t="shared" si="5"/>
        <v>482315135</v>
      </c>
      <c r="G23" s="19">
        <f t="shared" si="5"/>
        <v>2295759860</v>
      </c>
      <c r="H23" s="19">
        <f aca="true" t="shared" si="6" ref="H23:M23">H24+H25</f>
        <v>1131933032</v>
      </c>
      <c r="I23" s="19">
        <f t="shared" si="6"/>
        <v>517877318</v>
      </c>
      <c r="J23" s="19">
        <f t="shared" si="6"/>
        <v>2553263099</v>
      </c>
      <c r="K23" s="19">
        <f t="shared" si="6"/>
        <v>657979307</v>
      </c>
      <c r="L23" s="19">
        <f t="shared" si="6"/>
        <v>472082152</v>
      </c>
      <c r="M23" s="19">
        <f t="shared" si="6"/>
        <v>3005837319</v>
      </c>
      <c r="N23" s="20">
        <f t="shared" si="4"/>
        <v>14876049095</v>
      </c>
      <c r="O23" s="18">
        <f t="shared" si="5"/>
        <v>14717329544</v>
      </c>
    </row>
    <row r="24" spans="1:15" ht="15.75">
      <c r="A24" s="34" t="s">
        <v>46</v>
      </c>
      <c r="B24" s="33">
        <v>34451474</v>
      </c>
      <c r="C24" s="33">
        <v>38359345</v>
      </c>
      <c r="D24" s="33">
        <v>44700589</v>
      </c>
      <c r="E24" s="33">
        <v>37795446</v>
      </c>
      <c r="F24" s="33">
        <v>42583886</v>
      </c>
      <c r="G24" s="33">
        <v>35191905</v>
      </c>
      <c r="H24" s="33">
        <v>296480144</v>
      </c>
      <c r="I24" s="33">
        <v>98199970</v>
      </c>
      <c r="J24" s="33">
        <v>30326483</v>
      </c>
      <c r="K24" s="33">
        <v>84679843</v>
      </c>
      <c r="L24" s="33">
        <v>23143460</v>
      </c>
      <c r="M24" s="33">
        <v>22668883</v>
      </c>
      <c r="N24" s="35">
        <f t="shared" si="4"/>
        <v>788581428</v>
      </c>
      <c r="O24" s="33">
        <v>263982774</v>
      </c>
    </row>
    <row r="25" spans="1:15" ht="15.75">
      <c r="A25" s="34" t="s">
        <v>45</v>
      </c>
      <c r="B25" s="33">
        <v>332026101</v>
      </c>
      <c r="C25" s="33">
        <v>318393821</v>
      </c>
      <c r="D25" s="33">
        <v>2533839340</v>
      </c>
      <c r="E25" s="33">
        <v>419435757</v>
      </c>
      <c r="F25" s="33">
        <v>439731249</v>
      </c>
      <c r="G25" s="33">
        <v>2260567955</v>
      </c>
      <c r="H25" s="33">
        <v>835452888</v>
      </c>
      <c r="I25" s="33">
        <v>419677348</v>
      </c>
      <c r="J25" s="33">
        <v>2522936616</v>
      </c>
      <c r="K25" s="33">
        <v>573299464</v>
      </c>
      <c r="L25" s="33">
        <v>448938692</v>
      </c>
      <c r="M25" s="33">
        <v>2983168436</v>
      </c>
      <c r="N25" s="35">
        <f t="shared" si="4"/>
        <v>14087467667</v>
      </c>
      <c r="O25" s="33">
        <v>14453346770</v>
      </c>
    </row>
    <row r="26" spans="1:15" ht="15.75">
      <c r="A26" s="22" t="s">
        <v>18</v>
      </c>
      <c r="B26" s="19">
        <v>436</v>
      </c>
      <c r="C26" s="19">
        <v>307</v>
      </c>
      <c r="D26" s="19">
        <v>0</v>
      </c>
      <c r="E26" s="19">
        <v>0</v>
      </c>
      <c r="F26" s="19">
        <v>0</v>
      </c>
      <c r="G26" s="19">
        <v>0</v>
      </c>
      <c r="H26" s="19">
        <v>280</v>
      </c>
      <c r="I26" s="19">
        <v>0</v>
      </c>
      <c r="J26" s="19">
        <v>0</v>
      </c>
      <c r="K26" s="19">
        <v>923</v>
      </c>
      <c r="L26" s="19">
        <v>698</v>
      </c>
      <c r="M26" s="19">
        <v>890</v>
      </c>
      <c r="N26" s="20">
        <f t="shared" si="4"/>
        <v>3534</v>
      </c>
      <c r="O26" s="18">
        <v>160150</v>
      </c>
    </row>
    <row r="27" spans="1:15" ht="15.75">
      <c r="A27" s="22" t="s">
        <v>19</v>
      </c>
      <c r="B27" s="19">
        <v>366785</v>
      </c>
      <c r="C27" s="19">
        <v>1131260</v>
      </c>
      <c r="D27" s="19">
        <v>1012259</v>
      </c>
      <c r="E27" s="19">
        <v>16914884</v>
      </c>
      <c r="F27" s="19">
        <v>229774</v>
      </c>
      <c r="G27" s="19">
        <v>111069</v>
      </c>
      <c r="H27" s="19">
        <v>25916</v>
      </c>
      <c r="I27" s="19">
        <v>102132</v>
      </c>
      <c r="J27" s="19">
        <v>104420</v>
      </c>
      <c r="K27" s="19">
        <v>259582</v>
      </c>
      <c r="L27" s="19">
        <v>30251</v>
      </c>
      <c r="M27" s="19">
        <v>24465</v>
      </c>
      <c r="N27" s="20">
        <f t="shared" si="4"/>
        <v>20312797</v>
      </c>
      <c r="O27" s="18">
        <v>91704674</v>
      </c>
    </row>
    <row r="28" spans="1:15" ht="15.75">
      <c r="A28" s="22" t="s">
        <v>20</v>
      </c>
      <c r="B28" s="19">
        <v>15570155</v>
      </c>
      <c r="C28" s="19">
        <v>24783003</v>
      </c>
      <c r="D28" s="19">
        <v>32276241</v>
      </c>
      <c r="E28" s="19">
        <v>22955629</v>
      </c>
      <c r="F28" s="19">
        <v>32722742</v>
      </c>
      <c r="G28" s="19">
        <v>30660339</v>
      </c>
      <c r="H28" s="19">
        <v>26183064</v>
      </c>
      <c r="I28" s="19">
        <v>32172339</v>
      </c>
      <c r="J28" s="19">
        <v>23985519</v>
      </c>
      <c r="K28" s="19">
        <v>20010416</v>
      </c>
      <c r="L28" s="19">
        <v>38201514</v>
      </c>
      <c r="M28" s="19">
        <v>19934373</v>
      </c>
      <c r="N28" s="20">
        <f t="shared" si="4"/>
        <v>319455334</v>
      </c>
      <c r="O28" s="19">
        <v>381449580</v>
      </c>
    </row>
    <row r="29" spans="1:15" ht="15.75">
      <c r="A29" s="22" t="s">
        <v>21</v>
      </c>
      <c r="B29" s="19">
        <f aca="true" t="shared" si="7" ref="B29:G29">SUM(B30:B34)</f>
        <v>521559639</v>
      </c>
      <c r="C29" s="19">
        <f t="shared" si="7"/>
        <v>537417885</v>
      </c>
      <c r="D29" s="19">
        <f t="shared" si="7"/>
        <v>534038985</v>
      </c>
      <c r="E29" s="19">
        <f t="shared" si="7"/>
        <v>480662933</v>
      </c>
      <c r="F29" s="19">
        <f t="shared" si="7"/>
        <v>502335224</v>
      </c>
      <c r="G29" s="19">
        <f t="shared" si="7"/>
        <v>503895759</v>
      </c>
      <c r="H29" s="19">
        <f aca="true" t="shared" si="8" ref="H29:M29">SUM(H30:H34)</f>
        <v>526405900</v>
      </c>
      <c r="I29" s="19">
        <f t="shared" si="8"/>
        <v>531063057</v>
      </c>
      <c r="J29" s="19">
        <f t="shared" si="8"/>
        <v>536559744</v>
      </c>
      <c r="K29" s="19">
        <f t="shared" si="8"/>
        <v>1867504588</v>
      </c>
      <c r="L29" s="19">
        <f t="shared" si="8"/>
        <v>585055158</v>
      </c>
      <c r="M29" s="19">
        <f t="shared" si="8"/>
        <v>676370329</v>
      </c>
      <c r="N29" s="20">
        <f t="shared" si="4"/>
        <v>7802869201</v>
      </c>
      <c r="O29" s="19">
        <f>SUM(O30:O34)</f>
        <v>7152885505</v>
      </c>
    </row>
    <row r="30" spans="1:15" ht="15.75">
      <c r="A30" s="22" t="s">
        <v>22</v>
      </c>
      <c r="B30" s="19">
        <v>131391836</v>
      </c>
      <c r="C30" s="19">
        <v>118437647</v>
      </c>
      <c r="D30" s="19">
        <v>156497564</v>
      </c>
      <c r="E30" s="19">
        <v>118814390</v>
      </c>
      <c r="F30" s="19">
        <v>102827359</v>
      </c>
      <c r="G30" s="19">
        <v>129459510</v>
      </c>
      <c r="H30" s="19">
        <v>121629693</v>
      </c>
      <c r="I30" s="19">
        <v>97581948</v>
      </c>
      <c r="J30" s="19">
        <v>146785309</v>
      </c>
      <c r="K30" s="19">
        <v>186291425</v>
      </c>
      <c r="L30" s="19">
        <v>130445628</v>
      </c>
      <c r="M30" s="19">
        <v>198078616</v>
      </c>
      <c r="N30" s="20">
        <f t="shared" si="4"/>
        <v>1638240925</v>
      </c>
      <c r="O30" s="19">
        <v>1583829074</v>
      </c>
    </row>
    <row r="31" spans="1:15" ht="15.75">
      <c r="A31" s="22" t="s">
        <v>23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4"/>
        <v>0</v>
      </c>
      <c r="O31" s="19">
        <v>0</v>
      </c>
    </row>
    <row r="32" spans="1:18" ht="15.75">
      <c r="A32" s="34" t="s">
        <v>44</v>
      </c>
      <c r="B32" s="33">
        <v>74845895</v>
      </c>
      <c r="C32" s="33">
        <v>75879623</v>
      </c>
      <c r="D32" s="33">
        <v>74300348</v>
      </c>
      <c r="E32" s="33">
        <v>77920006</v>
      </c>
      <c r="F32" s="33">
        <v>78880209</v>
      </c>
      <c r="G32" s="33">
        <v>70598478</v>
      </c>
      <c r="H32" s="33">
        <v>86061307</v>
      </c>
      <c r="I32" s="33">
        <v>76163275</v>
      </c>
      <c r="J32" s="33">
        <v>79982500</v>
      </c>
      <c r="K32" s="33">
        <v>94012043</v>
      </c>
      <c r="L32" s="33">
        <v>78521601</v>
      </c>
      <c r="M32" s="33">
        <v>84940289</v>
      </c>
      <c r="N32" s="35">
        <f t="shared" si="4"/>
        <v>952105574</v>
      </c>
      <c r="O32" s="33">
        <v>1016924375</v>
      </c>
      <c r="R32" s="38"/>
    </row>
    <row r="33" spans="1:15" ht="15.75">
      <c r="A33" s="22" t="s">
        <v>24</v>
      </c>
      <c r="B33" s="19">
        <v>221404347</v>
      </c>
      <c r="C33" s="19">
        <v>239114743</v>
      </c>
      <c r="D33" s="19">
        <v>207893025</v>
      </c>
      <c r="E33" s="19">
        <v>187939694</v>
      </c>
      <c r="F33" s="19">
        <v>210336056</v>
      </c>
      <c r="G33" s="19">
        <v>200705496</v>
      </c>
      <c r="H33" s="19">
        <v>194495769</v>
      </c>
      <c r="I33" s="19">
        <v>235230492</v>
      </c>
      <c r="J33" s="19">
        <v>209237122</v>
      </c>
      <c r="K33" s="19">
        <v>283908145</v>
      </c>
      <c r="L33" s="19">
        <v>257160361</v>
      </c>
      <c r="M33" s="19">
        <v>280248552</v>
      </c>
      <c r="N33" s="20">
        <f t="shared" si="4"/>
        <v>2727673802</v>
      </c>
      <c r="O33" s="19">
        <v>2873646593</v>
      </c>
    </row>
    <row r="34" spans="1:15" ht="15.75">
      <c r="A34" s="22" t="s">
        <v>25</v>
      </c>
      <c r="B34" s="19">
        <v>93917561</v>
      </c>
      <c r="C34" s="19">
        <v>103985872</v>
      </c>
      <c r="D34" s="19">
        <v>95348048</v>
      </c>
      <c r="E34" s="19">
        <v>95988843</v>
      </c>
      <c r="F34" s="19">
        <v>110291600</v>
      </c>
      <c r="G34" s="19">
        <v>103132275</v>
      </c>
      <c r="H34" s="19">
        <v>124219131</v>
      </c>
      <c r="I34" s="19">
        <v>122087342</v>
      </c>
      <c r="J34" s="19">
        <v>100554813</v>
      </c>
      <c r="K34" s="19">
        <v>1303292975</v>
      </c>
      <c r="L34" s="19">
        <v>118927568</v>
      </c>
      <c r="M34" s="19">
        <v>113102872</v>
      </c>
      <c r="N34" s="20">
        <f t="shared" si="4"/>
        <v>2484848900</v>
      </c>
      <c r="O34" s="19">
        <v>1678485463</v>
      </c>
    </row>
    <row r="35" spans="1:15" ht="15.75">
      <c r="A35" s="22" t="s">
        <v>26</v>
      </c>
      <c r="B35" s="19">
        <v>82675735</v>
      </c>
      <c r="C35" s="19">
        <v>79353012</v>
      </c>
      <c r="D35" s="19">
        <v>233046028</v>
      </c>
      <c r="E35" s="19">
        <v>137654038</v>
      </c>
      <c r="F35" s="19">
        <v>23350790</v>
      </c>
      <c r="G35" s="19">
        <v>118151800</v>
      </c>
      <c r="H35" s="19">
        <v>112076753</v>
      </c>
      <c r="I35" s="19">
        <v>229285416</v>
      </c>
      <c r="J35" s="19">
        <v>83753555</v>
      </c>
      <c r="K35" s="19">
        <v>129720525</v>
      </c>
      <c r="L35" s="19">
        <v>163479028</v>
      </c>
      <c r="M35" s="19">
        <v>311263935</v>
      </c>
      <c r="N35" s="20">
        <f t="shared" si="4"/>
        <v>1703810615</v>
      </c>
      <c r="O35" s="19">
        <v>1428183486</v>
      </c>
    </row>
    <row r="36" spans="1:18" ht="15.75">
      <c r="A36" s="23" t="s">
        <v>1</v>
      </c>
      <c r="B36" s="24">
        <f aca="true" t="shared" si="9" ref="B36:O36">SUM(B37:B40)</f>
        <v>1755632295</v>
      </c>
      <c r="C36" s="24">
        <f t="shared" si="9"/>
        <v>1732802878</v>
      </c>
      <c r="D36" s="24">
        <f t="shared" si="9"/>
        <v>1556236869</v>
      </c>
      <c r="E36" s="24">
        <f t="shared" si="9"/>
        <v>1637724964</v>
      </c>
      <c r="F36" s="24">
        <f>SUM(F37:F40)</f>
        <v>1448017273</v>
      </c>
      <c r="G36" s="24">
        <f t="shared" si="9"/>
        <v>1604533819</v>
      </c>
      <c r="H36" s="24">
        <f aca="true" t="shared" si="10" ref="H36:M36">SUM(H37:H40)</f>
        <v>1690139958</v>
      </c>
      <c r="I36" s="24">
        <f t="shared" si="10"/>
        <v>1563542697</v>
      </c>
      <c r="J36" s="24">
        <f t="shared" si="10"/>
        <v>1750102342</v>
      </c>
      <c r="K36" s="24">
        <f t="shared" si="10"/>
        <v>2157015555</v>
      </c>
      <c r="L36" s="24">
        <f t="shared" si="10"/>
        <v>2435001948</v>
      </c>
      <c r="M36" s="24">
        <f t="shared" si="10"/>
        <v>1834679070</v>
      </c>
      <c r="N36" s="24">
        <f t="shared" si="9"/>
        <v>21165429668</v>
      </c>
      <c r="O36" s="25">
        <f t="shared" si="9"/>
        <v>21835789277</v>
      </c>
      <c r="R36" s="5"/>
    </row>
    <row r="37" spans="1:18" ht="15.75">
      <c r="A37" s="22" t="s">
        <v>27</v>
      </c>
      <c r="B37" s="26">
        <v>978918852</v>
      </c>
      <c r="C37" s="26">
        <v>979044770</v>
      </c>
      <c r="D37" s="26">
        <v>872646592</v>
      </c>
      <c r="E37" s="26">
        <v>846076485</v>
      </c>
      <c r="F37" s="26">
        <v>815211710</v>
      </c>
      <c r="G37" s="26">
        <v>838346330</v>
      </c>
      <c r="H37" s="26">
        <v>904611764</v>
      </c>
      <c r="I37" s="26">
        <v>884890262</v>
      </c>
      <c r="J37" s="26">
        <v>870633375</v>
      </c>
      <c r="K37" s="26">
        <v>1019117959</v>
      </c>
      <c r="L37" s="26">
        <v>1565942631</v>
      </c>
      <c r="M37" s="26">
        <v>1115673781</v>
      </c>
      <c r="N37" s="26">
        <f>SUM(B37:M37)</f>
        <v>11691114511</v>
      </c>
      <c r="O37" s="19">
        <v>12080272533</v>
      </c>
      <c r="Q37" s="6"/>
      <c r="R37" s="7"/>
    </row>
    <row r="38" spans="1:18" ht="15.75">
      <c r="A38" s="22" t="s">
        <v>34</v>
      </c>
      <c r="B38" s="26">
        <v>243154261</v>
      </c>
      <c r="C38" s="26">
        <v>198575904</v>
      </c>
      <c r="D38" s="26">
        <v>159941788</v>
      </c>
      <c r="E38" s="26">
        <v>287931313</v>
      </c>
      <c r="F38" s="26">
        <v>158391262</v>
      </c>
      <c r="G38" s="26">
        <v>256644659</v>
      </c>
      <c r="H38" s="26">
        <v>241639489</v>
      </c>
      <c r="I38" s="26">
        <v>148981258</v>
      </c>
      <c r="J38" s="26">
        <v>349739718</v>
      </c>
      <c r="K38" s="26">
        <v>496064972</v>
      </c>
      <c r="L38" s="26">
        <v>143075087</v>
      </c>
      <c r="M38" s="26">
        <v>131029590</v>
      </c>
      <c r="N38" s="26">
        <f>SUM(B38:M38)</f>
        <v>2815169301</v>
      </c>
      <c r="O38" s="19">
        <v>2904974760</v>
      </c>
      <c r="Q38" s="8"/>
      <c r="R38" s="7"/>
    </row>
    <row r="39" spans="1:18" ht="15.75">
      <c r="A39" s="22" t="s">
        <v>28</v>
      </c>
      <c r="B39" s="26">
        <v>9696579</v>
      </c>
      <c r="C39" s="26">
        <v>10882208</v>
      </c>
      <c r="D39" s="26">
        <v>10961247</v>
      </c>
      <c r="E39" s="26">
        <v>10018476</v>
      </c>
      <c r="F39" s="26">
        <v>9272319</v>
      </c>
      <c r="G39" s="26">
        <v>10057457</v>
      </c>
      <c r="H39" s="26">
        <v>9304738</v>
      </c>
      <c r="I39" s="26">
        <v>9370319</v>
      </c>
      <c r="J39" s="26">
        <v>10112619</v>
      </c>
      <c r="K39" s="26">
        <v>16679960</v>
      </c>
      <c r="L39" s="26">
        <v>8836334</v>
      </c>
      <c r="M39" s="26">
        <v>8623628</v>
      </c>
      <c r="N39" s="26">
        <f>SUM(B39:M39)</f>
        <v>123815884</v>
      </c>
      <c r="O39" s="19">
        <v>117906872</v>
      </c>
      <c r="Q39" s="8"/>
      <c r="R39" s="7"/>
    </row>
    <row r="40" spans="1:18" ht="15.75">
      <c r="A40" s="22" t="s">
        <v>29</v>
      </c>
      <c r="B40" s="27">
        <v>523862603</v>
      </c>
      <c r="C40" s="27">
        <v>544299996</v>
      </c>
      <c r="D40" s="27">
        <v>512687242</v>
      </c>
      <c r="E40" s="27">
        <v>493698690</v>
      </c>
      <c r="F40" s="27">
        <v>465141982</v>
      </c>
      <c r="G40" s="27">
        <v>499485373</v>
      </c>
      <c r="H40" s="27">
        <v>534583967</v>
      </c>
      <c r="I40" s="27">
        <v>520300858</v>
      </c>
      <c r="J40" s="27">
        <v>519616630</v>
      </c>
      <c r="K40" s="27">
        <v>625152664</v>
      </c>
      <c r="L40" s="27">
        <v>717147896</v>
      </c>
      <c r="M40" s="27">
        <v>579352071</v>
      </c>
      <c r="N40" s="26">
        <f>SUM(B40:M40)</f>
        <v>6535329972</v>
      </c>
      <c r="O40" s="28">
        <v>6732635112</v>
      </c>
      <c r="Q40" s="6"/>
      <c r="R40" s="7"/>
    </row>
    <row r="41" spans="1:18" ht="35.25" customHeight="1">
      <c r="A41" s="61" t="s">
        <v>9</v>
      </c>
      <c r="B41" s="63">
        <f aca="true" t="shared" si="11" ref="B41:O41">B15-B36</f>
        <v>3809479739</v>
      </c>
      <c r="C41" s="37">
        <f t="shared" si="11"/>
        <v>3873520415</v>
      </c>
      <c r="D41" s="37">
        <f t="shared" si="11"/>
        <v>6052810833</v>
      </c>
      <c r="E41" s="37">
        <f t="shared" si="11"/>
        <v>3528515266</v>
      </c>
      <c r="F41" s="37">
        <f t="shared" si="11"/>
        <v>3551851867</v>
      </c>
      <c r="G41" s="37">
        <f t="shared" si="11"/>
        <v>5872599943</v>
      </c>
      <c r="H41" s="37">
        <f>H15-H36</f>
        <v>4525749422</v>
      </c>
      <c r="I41" s="37">
        <f t="shared" si="11"/>
        <v>4019415889</v>
      </c>
      <c r="J41" s="37">
        <f t="shared" si="11"/>
        <v>5999015241</v>
      </c>
      <c r="K41" s="37">
        <f t="shared" si="11"/>
        <v>5998857997</v>
      </c>
      <c r="L41" s="37">
        <f>L15-L36</f>
        <v>4843667807</v>
      </c>
      <c r="M41" s="37">
        <f>M15-M36</f>
        <v>6908882544</v>
      </c>
      <c r="N41" s="37">
        <f t="shared" si="11"/>
        <v>58984366963</v>
      </c>
      <c r="O41" s="36">
        <f t="shared" si="11"/>
        <v>59366857813</v>
      </c>
      <c r="R41" s="5"/>
    </row>
    <row r="42" spans="1:18" ht="35.25" customHeight="1">
      <c r="A42" s="62" t="s">
        <v>57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40">
        <v>0</v>
      </c>
      <c r="P42" s="81"/>
      <c r="Q42" s="81"/>
      <c r="R42" s="5"/>
    </row>
    <row r="43" spans="1:18" ht="35.25" customHeight="1">
      <c r="A43" s="61" t="s">
        <v>58</v>
      </c>
      <c r="B43" s="43">
        <f>B41-B42</f>
        <v>3809479739</v>
      </c>
      <c r="C43" s="44">
        <f aca="true" t="shared" si="12" ref="C43:O43">C41-C42</f>
        <v>3873520415</v>
      </c>
      <c r="D43" s="44">
        <f t="shared" si="12"/>
        <v>6052810833</v>
      </c>
      <c r="E43" s="44">
        <f t="shared" si="12"/>
        <v>3528515266</v>
      </c>
      <c r="F43" s="44">
        <f t="shared" si="12"/>
        <v>3551851867</v>
      </c>
      <c r="G43" s="44">
        <f t="shared" si="12"/>
        <v>5872599943</v>
      </c>
      <c r="H43" s="44">
        <f t="shared" si="12"/>
        <v>4525749422</v>
      </c>
      <c r="I43" s="44">
        <f t="shared" si="12"/>
        <v>4019415889</v>
      </c>
      <c r="J43" s="44">
        <f t="shared" si="12"/>
        <v>5999015241</v>
      </c>
      <c r="K43" s="44">
        <f t="shared" si="12"/>
        <v>5998857997</v>
      </c>
      <c r="L43" s="44">
        <f t="shared" si="12"/>
        <v>4843667807</v>
      </c>
      <c r="M43" s="44">
        <f t="shared" si="12"/>
        <v>6908882544</v>
      </c>
      <c r="N43" s="44">
        <f t="shared" si="12"/>
        <v>58984366963</v>
      </c>
      <c r="O43" s="45">
        <f t="shared" si="12"/>
        <v>59366857813</v>
      </c>
      <c r="P43" s="81"/>
      <c r="Q43" s="81"/>
      <c r="R43" s="5"/>
    </row>
    <row r="44" spans="1:18" ht="35.25" customHeight="1">
      <c r="A44" s="62" t="s">
        <v>59</v>
      </c>
      <c r="B44" s="46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8">
        <v>0</v>
      </c>
      <c r="P44" s="81"/>
      <c r="Q44" s="81"/>
      <c r="R44" s="5"/>
    </row>
    <row r="45" spans="1:18" ht="35.25" customHeight="1">
      <c r="A45" s="61" t="s">
        <v>60</v>
      </c>
      <c r="B45" s="49">
        <f>B43-B44</f>
        <v>3809479739</v>
      </c>
      <c r="C45" s="50">
        <f aca="true" t="shared" si="13" ref="C45:O45">C43-C44</f>
        <v>3873520415</v>
      </c>
      <c r="D45" s="50">
        <f t="shared" si="13"/>
        <v>6052810833</v>
      </c>
      <c r="E45" s="50">
        <f t="shared" si="13"/>
        <v>3528515266</v>
      </c>
      <c r="F45" s="50">
        <f t="shared" si="13"/>
        <v>3551851867</v>
      </c>
      <c r="G45" s="50">
        <f t="shared" si="13"/>
        <v>5872599943</v>
      </c>
      <c r="H45" s="50">
        <f t="shared" si="13"/>
        <v>4525749422</v>
      </c>
      <c r="I45" s="50">
        <f t="shared" si="13"/>
        <v>4019415889</v>
      </c>
      <c r="J45" s="50">
        <f t="shared" si="13"/>
        <v>5999015241</v>
      </c>
      <c r="K45" s="50">
        <f t="shared" si="13"/>
        <v>5998857997</v>
      </c>
      <c r="L45" s="50">
        <f t="shared" si="13"/>
        <v>4843667807</v>
      </c>
      <c r="M45" s="50">
        <f t="shared" si="13"/>
        <v>6908882544</v>
      </c>
      <c r="N45" s="50">
        <f t="shared" si="13"/>
        <v>58984366963</v>
      </c>
      <c r="O45" s="51">
        <f t="shared" si="13"/>
        <v>59366857813</v>
      </c>
      <c r="P45" s="81"/>
      <c r="Q45" s="81"/>
      <c r="R45" s="5"/>
    </row>
    <row r="46" spans="1:15" ht="15.75">
      <c r="A46" s="22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6" ht="15.75">
      <c r="A47" s="54" t="s">
        <v>30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5"/>
      <c r="O47" s="53"/>
      <c r="P47" s="9"/>
    </row>
    <row r="48" spans="1:15" ht="15.75">
      <c r="A48" s="54" t="s">
        <v>61</v>
      </c>
      <c r="B48" s="53"/>
      <c r="C48" s="53"/>
      <c r="D48" s="53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56"/>
    </row>
    <row r="49" spans="1:15" ht="15.75">
      <c r="A49" s="54" t="s">
        <v>47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10"/>
      <c r="O49" s="56"/>
    </row>
    <row r="50" spans="1:15" ht="15.75">
      <c r="A50" s="58"/>
      <c r="B50" s="10"/>
      <c r="C50" s="56"/>
      <c r="D50" s="10"/>
      <c r="E50" s="10"/>
      <c r="F50" s="10"/>
      <c r="G50" s="10"/>
      <c r="H50" s="56"/>
      <c r="I50" s="56"/>
      <c r="J50" s="56"/>
      <c r="K50" s="56"/>
      <c r="L50" s="56"/>
      <c r="M50" s="56"/>
      <c r="N50" s="59"/>
      <c r="O50" s="56"/>
    </row>
    <row r="51" spans="1:15" ht="15.75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9"/>
      <c r="O51" s="10"/>
    </row>
    <row r="52" spans="1:15" ht="15.75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60"/>
      <c r="O52" s="10"/>
    </row>
    <row r="53" spans="1:15" ht="15.75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5.75">
      <c r="A54" s="5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65" t="s">
        <v>31</v>
      </c>
      <c r="B55" s="65"/>
      <c r="C55" s="65"/>
      <c r="D55" s="65"/>
      <c r="E55" s="64" t="s">
        <v>35</v>
      </c>
      <c r="F55" s="64"/>
      <c r="G55" s="64"/>
      <c r="H55" s="64"/>
      <c r="I55" s="64" t="s">
        <v>38</v>
      </c>
      <c r="J55" s="64"/>
      <c r="K55" s="64"/>
      <c r="L55" s="64"/>
      <c r="M55" s="64"/>
      <c r="N55" s="64"/>
      <c r="O55" s="64"/>
    </row>
    <row r="56" spans="1:15" ht="15.75">
      <c r="A56" s="65" t="s">
        <v>32</v>
      </c>
      <c r="B56" s="65"/>
      <c r="C56" s="65"/>
      <c r="D56" s="65"/>
      <c r="E56" s="64" t="s">
        <v>36</v>
      </c>
      <c r="F56" s="64"/>
      <c r="G56" s="64"/>
      <c r="H56" s="64"/>
      <c r="I56" s="64" t="s">
        <v>39</v>
      </c>
      <c r="J56" s="64"/>
      <c r="K56" s="64"/>
      <c r="L56" s="64"/>
      <c r="M56" s="64"/>
      <c r="N56" s="64"/>
      <c r="O56" s="64"/>
    </row>
    <row r="57" spans="1:15" ht="15.75">
      <c r="A57" s="65" t="s">
        <v>33</v>
      </c>
      <c r="B57" s="65"/>
      <c r="C57" s="65"/>
      <c r="D57" s="65"/>
      <c r="E57" s="64" t="s">
        <v>37</v>
      </c>
      <c r="F57" s="64"/>
      <c r="G57" s="64"/>
      <c r="H57" s="64"/>
      <c r="I57" s="64" t="s">
        <v>40</v>
      </c>
      <c r="J57" s="64"/>
      <c r="K57" s="64"/>
      <c r="L57" s="64"/>
      <c r="M57" s="64"/>
      <c r="N57" s="64"/>
      <c r="O57" s="64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7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</sheetData>
  <sheetProtection/>
  <mergeCells count="18"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2020-03-19T15:58:19Z</cp:lastPrinted>
  <dcterms:created xsi:type="dcterms:W3CDTF">2005-03-08T15:29:36Z</dcterms:created>
  <dcterms:modified xsi:type="dcterms:W3CDTF">2020-03-27T16:15:44Z</dcterms:modified>
  <cp:category/>
  <cp:version/>
  <cp:contentType/>
  <cp:contentStatus/>
</cp:coreProperties>
</file>