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2" windowWidth="11340" windowHeight="5952" activeTab="0"/>
  </bookViews>
  <sheets>
    <sheet name="Anexo 14 RREO" sheetId="1" r:id="rId1"/>
    <sheet name="Plan1" sheetId="2" r:id="rId2"/>
  </sheets>
  <definedNames>
    <definedName name="_xlnm.Print_Area" localSheetId="0">'Anexo 14 RREO'!$A$1:$E$117</definedName>
  </definedNames>
  <calcPr fullCalcOnLoad="1"/>
</workbook>
</file>

<file path=xl/sharedStrings.xml><?xml version="1.0" encoding="utf-8"?>
<sst xmlns="http://schemas.openxmlformats.org/spreadsheetml/2006/main" count="123" uniqueCount="106">
  <si>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</si>
  <si>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</si>
  <si>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</si>
  <si>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</si>
  <si>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</si>
  <si>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</si>
  <si>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</si>
  <si>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</si>
  <si>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</si>
  <si>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</si>
  <si>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</si>
  <si>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</si>
  <si>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</si>
  <si>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</si>
  <si>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</si>
  <si>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</si>
  <si>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</si>
  <si>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</si>
  <si>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</si>
  <si>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</si>
  <si>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</si>
  <si>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do Ensino - MDE</t>
  </si>
  <si>
    <t>DESPESAS COM AÇÕES E SERVIÇOS PÚBLICOS DE SAÚDE</t>
  </si>
  <si>
    <t>Limite Constitucional Anual</t>
  </si>
  <si>
    <t>Saldo a Pagar</t>
  </si>
  <si>
    <t xml:space="preserve">Mínimo Anual de 25% das Receitas de Impostos na Manutenção e Desenvolvimento 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</si>
  <si>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</si>
  <si>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</si>
  <si>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</si>
  <si>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</si>
  <si>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</si>
  <si>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</si>
  <si>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</si>
  <si>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</si>
  <si>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</si>
  <si>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</si>
  <si>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</si>
  <si>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</si>
  <si>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</si>
  <si>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</si>
  <si>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</si>
  <si>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</si>
  <si>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</si>
  <si>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</si>
  <si>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</si>
  <si>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</si>
  <si>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</si>
  <si>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</si>
  <si>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</si>
  <si>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</si>
  <si>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</si>
  <si>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</si>
  <si>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</si>
  <si>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</si>
  <si>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Despesas Pagas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</si>
  <si>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</si>
  <si>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</si>
  <si>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</si>
  <si>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</si>
  <si>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</si>
  <si>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</si>
  <si>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</si>
  <si>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</si>
  <si>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</si>
  <si>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</si>
  <si>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</si>
  <si>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</si>
  <si>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</si>
  <si>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</si>
  <si>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>RECEITAS DE OPERAÇÕES DE CRÉDITO E DESPESAS DE CAPITAL</t>
  </si>
  <si>
    <t>Valor Apurado no Exercício</t>
  </si>
  <si>
    <t>Saldo não realizado</t>
  </si>
  <si>
    <t>Receita de Operação de Crédito</t>
  </si>
  <si>
    <t>Despesa de Capital Líquida</t>
  </si>
  <si>
    <t>RECEITA DA ALIENAÇÃO DE ATIVOS E APLICAÇÃO DOS RECURSOS</t>
  </si>
  <si>
    <t>Saldo a Realizar</t>
  </si>
  <si>
    <t>Aplicação dos Recursos da Alienação de Ativos</t>
  </si>
  <si>
    <t xml:space="preserve">  Déficit Orçamentário </t>
  </si>
  <si>
    <t xml:space="preserve">  Saldos de Exercícios Anteriores (Utilizados para Créditos Adicionais)</t>
  </si>
  <si>
    <t xml:space="preserve">  Superávit Orçamentário </t>
  </si>
  <si>
    <t>Receita Corrente Líquida Ajustada para Cálculo dos Limites de Endividamento</t>
  </si>
  <si>
    <t>Receita Corrente Líquida Ajustada para Cálculo dos Limites da Despesa com Pessoal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</si>
  <si>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</si>
  <si>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</si>
  <si>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</si>
  <si>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</si>
  <si>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</si>
  <si>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</si>
  <si>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</si>
  <si>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</t>
  </si>
  <si>
    <t xml:space="preserve">    Resultado Previdenciário</t>
  </si>
  <si>
    <t>Plano Financeiro</t>
  </si>
  <si>
    <t>Receita de Alienação de Ativos</t>
  </si>
  <si>
    <t>RECEITAS E DESPESAS DOS REGIME PRÓPRIO DE PREVIDÊNCIA DOS SERVIDORES</t>
  </si>
  <si>
    <t>JANEIRO A DEZEMBRO 2020/BIMESTRE NOVEMBRO-DEZEMBRO</t>
  </si>
  <si>
    <t xml:space="preserve">         2 - Imprensa Oficial, CEDAE e AGERIO não constam nos Orçamentos Fiscal e da Seguridade Social no exercício de 2020.</t>
  </si>
  <si>
    <t xml:space="preserve">         3 - Os Saldos dos Restos a Pagar por Poder e Órgão consideram os valores intraorçamentários demonstrados no Anexo 7.</t>
  </si>
  <si>
    <t xml:space="preserve">  Despesas Previdenciárias Empenhadas (II)</t>
  </si>
  <si>
    <t xml:space="preserve">  Despesas Previdenciárias Liquidadas</t>
  </si>
  <si>
    <t xml:space="preserve">  Despesas Previdenciárias Empenhadas (V)</t>
  </si>
  <si>
    <t>Limites Constitucionais Anuais</t>
  </si>
  <si>
    <t>Emissão: 02/06/2021</t>
  </si>
  <si>
    <t>RESULTADOS PRIMÁRIO E NOMINAL</t>
  </si>
  <si>
    <t xml:space="preserve">                                Renato Ferreira Costa                                                        Ronald Marcio G. Rodrigues                                                  Carlos César dos Santos Soares</t>
  </si>
  <si>
    <t xml:space="preserve">                          Coordenador – ID: 4.284.985-3                                            Superintendente - ID: 1.943.584-3                                    Subsecretário de Estado - ID: 5.015.471-0</t>
  </si>
  <si>
    <t xml:space="preserve">                         Contador - CRC-RJ-097281/O-6                                            Contador - CRC-RJ-079208/O-8                                          Contador - CRC-RJ-105516/ O-5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</si>
</sst>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3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4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4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3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179" fontId="2" fillId="0" borderId="0" xfId="54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 wrapText="1"/>
    </xf>
    <xf numFmtId="9" fontId="1" fillId="0" borderId="16" xfId="63" applyNumberFormat="1" applyFont="1" applyFill="1" applyBorder="1" applyAlignment="1">
      <alignment horizontal="center"/>
    </xf>
    <xf numFmtId="179" fontId="1" fillId="0" borderId="0" xfId="63" applyNumberFormat="1" applyFont="1" applyFill="1" applyBorder="1" applyAlignment="1">
      <alignment horizontal="right" vertical="center"/>
    </xf>
    <xf numFmtId="9" fontId="1" fillId="0" borderId="0" xfId="63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7" xfId="49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9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54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81" fontId="42" fillId="0" borderId="13" xfId="0" applyNumberFormat="1" applyFont="1" applyFill="1" applyBorder="1" applyAlignment="1">
      <alignment/>
    </xf>
    <xf numFmtId="181" fontId="42" fillId="0" borderId="14" xfId="0" applyNumberFormat="1" applyFont="1" applyFill="1" applyBorder="1" applyAlignment="1">
      <alignment/>
    </xf>
    <xf numFmtId="179" fontId="41" fillId="0" borderId="0" xfId="63" applyNumberFormat="1" applyFont="1" applyFill="1" applyBorder="1" applyAlignment="1">
      <alignment/>
    </xf>
    <xf numFmtId="171" fontId="43" fillId="0" borderId="0" xfId="6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9" fontId="1" fillId="0" borderId="0" xfId="63" applyNumberFormat="1" applyFont="1" applyFill="1" applyBorder="1" applyAlignment="1">
      <alignment horizontal="center"/>
    </xf>
    <xf numFmtId="181" fontId="42" fillId="0" borderId="0" xfId="0" applyNumberFormat="1" applyFont="1" applyFill="1" applyBorder="1" applyAlignment="1">
      <alignment/>
    </xf>
    <xf numFmtId="0" fontId="2" fillId="0" borderId="12" xfId="47" applyFont="1" applyFill="1" applyBorder="1" applyAlignment="1">
      <alignment/>
      <protection/>
    </xf>
    <xf numFmtId="0" fontId="1" fillId="0" borderId="20" xfId="47" applyFont="1" applyFill="1" applyBorder="1" applyAlignment="1">
      <alignment/>
      <protection/>
    </xf>
    <xf numFmtId="0" fontId="1" fillId="0" borderId="13" xfId="47" applyFont="1" applyFill="1" applyBorder="1" applyAlignment="1">
      <alignment/>
      <protection/>
    </xf>
    <xf numFmtId="0" fontId="1" fillId="0" borderId="21" xfId="47" applyFont="1" applyFill="1" applyBorder="1" applyAlignment="1">
      <alignment/>
      <protection/>
    </xf>
    <xf numFmtId="0" fontId="1" fillId="0" borderId="15" xfId="47" applyFont="1" applyFill="1" applyBorder="1" applyAlignment="1">
      <alignment/>
      <protection/>
    </xf>
    <xf numFmtId="0" fontId="1" fillId="0" borderId="14" xfId="47" applyFont="1" applyFill="1" applyBorder="1" applyAlignment="1">
      <alignment/>
      <protection/>
    </xf>
    <xf numFmtId="0" fontId="2" fillId="33" borderId="20" xfId="47" applyFont="1" applyFill="1" applyBorder="1" applyAlignment="1">
      <alignment horizontal="center" vertical="center"/>
      <protection/>
    </xf>
    <xf numFmtId="0" fontId="2" fillId="33" borderId="23" xfId="47" applyFont="1" applyFill="1" applyBorder="1" applyAlignment="1">
      <alignment horizontal="center" vertical="center"/>
      <protection/>
    </xf>
    <xf numFmtId="0" fontId="1" fillId="0" borderId="22" xfId="47" applyFont="1" applyFill="1" applyBorder="1" applyAlignment="1">
      <alignment/>
      <protection/>
    </xf>
    <xf numFmtId="179" fontId="1" fillId="0" borderId="20" xfId="64" applyNumberFormat="1" applyFont="1" applyFill="1" applyBorder="1" applyAlignment="1">
      <alignment/>
    </xf>
    <xf numFmtId="179" fontId="1" fillId="0" borderId="21" xfId="64" applyNumberFormat="1" applyFont="1" applyFill="1" applyBorder="1" applyAlignment="1">
      <alignment/>
    </xf>
    <xf numFmtId="179" fontId="1" fillId="0" borderId="14" xfId="64" applyNumberFormat="1" applyFont="1" applyFill="1" applyBorder="1" applyAlignment="1">
      <alignment/>
    </xf>
    <xf numFmtId="171" fontId="43" fillId="0" borderId="0" xfId="63" applyFont="1" applyFill="1" applyBorder="1" applyAlignment="1">
      <alignment horizontal="center" vertical="center"/>
    </xf>
    <xf numFmtId="0" fontId="2" fillId="33" borderId="23" xfId="47" applyFont="1" applyFill="1" applyBorder="1" applyAlignment="1">
      <alignment horizontal="center" vertical="center"/>
      <protection/>
    </xf>
    <xf numFmtId="179" fontId="1" fillId="0" borderId="0" xfId="63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1" fontId="1" fillId="0" borderId="15" xfId="63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171" fontId="1" fillId="0" borderId="14" xfId="0" applyNumberFormat="1" applyFont="1" applyBorder="1" applyAlignment="1">
      <alignment/>
    </xf>
    <xf numFmtId="0" fontId="2" fillId="33" borderId="19" xfId="47" applyFont="1" applyFill="1" applyBorder="1" applyAlignment="1">
      <alignment horizontal="center" vertical="center"/>
      <protection/>
    </xf>
    <xf numFmtId="37" fontId="2" fillId="33" borderId="19" xfId="47" applyNumberFormat="1" applyFont="1" applyFill="1" applyBorder="1" applyAlignment="1">
      <alignment horizontal="center" vertical="center"/>
      <protection/>
    </xf>
    <xf numFmtId="0" fontId="2" fillId="33" borderId="12" xfId="47" applyFont="1" applyFill="1" applyBorder="1" applyAlignment="1">
      <alignment horizontal="center" vertical="center"/>
      <protection/>
    </xf>
    <xf numFmtId="0" fontId="2" fillId="0" borderId="15" xfId="47" applyFont="1" applyBorder="1">
      <alignment/>
      <protection/>
    </xf>
    <xf numFmtId="0" fontId="1" fillId="0" borderId="0" xfId="47" applyFont="1">
      <alignment/>
      <protection/>
    </xf>
    <xf numFmtId="0" fontId="2" fillId="0" borderId="0" xfId="47" applyFont="1">
      <alignment/>
      <protection/>
    </xf>
    <xf numFmtId="0" fontId="1" fillId="0" borderId="14" xfId="47" applyFont="1" applyBorder="1">
      <alignment/>
      <protection/>
    </xf>
    <xf numFmtId="171" fontId="1" fillId="0" borderId="0" xfId="64" applyNumberFormat="1" applyFont="1" applyFill="1" applyBorder="1" applyAlignment="1">
      <alignment horizontal="right"/>
    </xf>
    <xf numFmtId="171" fontId="1" fillId="34" borderId="0" xfId="64" applyNumberFormat="1" applyFont="1" applyFill="1" applyBorder="1" applyAlignment="1">
      <alignment horizontal="right"/>
    </xf>
    <xf numFmtId="171" fontId="1" fillId="0" borderId="15" xfId="63" applyNumberFormat="1" applyFont="1" applyFill="1" applyBorder="1" applyAlignment="1">
      <alignment horizontal="right"/>
    </xf>
    <xf numFmtId="171" fontId="1" fillId="0" borderId="14" xfId="63" applyNumberFormat="1" applyFont="1" applyFill="1" applyBorder="1" applyAlignment="1">
      <alignment horizontal="right"/>
    </xf>
    <xf numFmtId="171" fontId="1" fillId="0" borderId="0" xfId="63" applyNumberFormat="1" applyFont="1" applyFill="1" applyBorder="1" applyAlignment="1">
      <alignment horizontal="right"/>
    </xf>
    <xf numFmtId="181" fontId="1" fillId="34" borderId="19" xfId="0" applyNumberFormat="1" applyFont="1" applyFill="1" applyBorder="1" applyAlignment="1">
      <alignment/>
    </xf>
    <xf numFmtId="181" fontId="1" fillId="34" borderId="16" xfId="0" applyNumberFormat="1" applyFont="1" applyFill="1" applyBorder="1" applyAlignment="1">
      <alignment/>
    </xf>
    <xf numFmtId="171" fontId="1" fillId="0" borderId="16" xfId="64" applyNumberFormat="1" applyFont="1" applyFill="1" applyBorder="1" applyAlignment="1">
      <alignment/>
    </xf>
    <xf numFmtId="171" fontId="1" fillId="0" borderId="20" xfId="64" applyNumberFormat="1" applyFont="1" applyFill="1" applyBorder="1" applyAlignment="1">
      <alignment/>
    </xf>
    <xf numFmtId="171" fontId="1" fillId="0" borderId="21" xfId="64" applyNumberFormat="1" applyFont="1" applyFill="1" applyBorder="1" applyAlignment="1">
      <alignment/>
    </xf>
    <xf numFmtId="171" fontId="1" fillId="0" borderId="15" xfId="64" applyNumberFormat="1" applyFont="1" applyFill="1" applyBorder="1" applyAlignment="1">
      <alignment/>
    </xf>
    <xf numFmtId="171" fontId="1" fillId="0" borderId="14" xfId="64" applyNumberFormat="1" applyFont="1" applyFill="1" applyBorder="1" applyAlignment="1">
      <alignment/>
    </xf>
    <xf numFmtId="181" fontId="42" fillId="0" borderId="17" xfId="0" applyNumberFormat="1" applyFont="1" applyFill="1" applyBorder="1" applyAlignment="1">
      <alignment/>
    </xf>
    <xf numFmtId="171" fontId="1" fillId="0" borderId="19" xfId="64" applyNumberFormat="1" applyFont="1" applyFill="1" applyBorder="1" applyAlignment="1">
      <alignment/>
    </xf>
    <xf numFmtId="171" fontId="1" fillId="0" borderId="12" xfId="64" applyNumberFormat="1" applyFont="1" applyFill="1" applyBorder="1" applyAlignment="1">
      <alignment/>
    </xf>
    <xf numFmtId="171" fontId="1" fillId="0" borderId="18" xfId="64" applyNumberFormat="1" applyFont="1" applyFill="1" applyBorder="1" applyAlignment="1">
      <alignment/>
    </xf>
    <xf numFmtId="171" fontId="1" fillId="0" borderId="10" xfId="64" applyNumberFormat="1" applyFont="1" applyFill="1" applyBorder="1" applyAlignment="1">
      <alignment/>
    </xf>
    <xf numFmtId="171" fontId="1" fillId="0" borderId="13" xfId="64" applyNumberFormat="1" applyFont="1" applyFill="1" applyBorder="1" applyAlignment="1">
      <alignment/>
    </xf>
    <xf numFmtId="171" fontId="43" fillId="0" borderId="0" xfId="63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/>
    </xf>
    <xf numFmtId="10" fontId="1" fillId="34" borderId="0" xfId="0" applyNumberFormat="1" applyFont="1" applyFill="1" applyAlignment="1">
      <alignment/>
    </xf>
    <xf numFmtId="179" fontId="1" fillId="34" borderId="0" xfId="63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/>
    </xf>
    <xf numFmtId="171" fontId="2" fillId="0" borderId="18" xfId="63" applyFont="1" applyFill="1" applyBorder="1" applyAlignment="1">
      <alignment horizontal="center"/>
    </xf>
    <xf numFmtId="171" fontId="2" fillId="0" borderId="10" xfId="63" applyFont="1" applyFill="1" applyBorder="1" applyAlignment="1">
      <alignment horizontal="center"/>
    </xf>
    <xf numFmtId="171" fontId="1" fillId="0" borderId="18" xfId="63" applyFont="1" applyFill="1" applyBorder="1" applyAlignment="1">
      <alignment horizontal="center"/>
    </xf>
    <xf numFmtId="171" fontId="1" fillId="0" borderId="10" xfId="63" applyFont="1" applyFill="1" applyBorder="1" applyAlignment="1">
      <alignment horizontal="center"/>
    </xf>
    <xf numFmtId="171" fontId="1" fillId="0" borderId="16" xfId="63" applyFont="1" applyFill="1" applyBorder="1" applyAlignment="1">
      <alignment horizontal="center"/>
    </xf>
    <xf numFmtId="171" fontId="2" fillId="0" borderId="17" xfId="63" applyFont="1" applyFill="1" applyBorder="1" applyAlignment="1">
      <alignment/>
    </xf>
    <xf numFmtId="171" fontId="43" fillId="0" borderId="0" xfId="63" applyFont="1" applyFill="1" applyBorder="1" applyAlignment="1">
      <alignment vertical="center"/>
    </xf>
    <xf numFmtId="0" fontId="1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169" fontId="2" fillId="33" borderId="19" xfId="0" applyNumberFormat="1" applyFont="1" applyFill="1" applyBorder="1" applyAlignment="1">
      <alignment horizontal="center" vertical="center" wrapText="1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2" fillId="33" borderId="17" xfId="47" applyFont="1" applyFill="1" applyBorder="1" applyAlignment="1">
      <alignment horizontal="center" vertical="center"/>
      <protection/>
    </xf>
    <xf numFmtId="0" fontId="2" fillId="33" borderId="23" xfId="47" applyFont="1" applyFill="1" applyBorder="1" applyAlignment="1">
      <alignment horizontal="center" vertical="center"/>
      <protection/>
    </xf>
    <xf numFmtId="0" fontId="2" fillId="33" borderId="11" xfId="47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171" fontId="1" fillId="0" borderId="17" xfId="63" applyFont="1" applyFill="1" applyBorder="1" applyAlignment="1">
      <alignment horizontal="center"/>
    </xf>
    <xf numFmtId="171" fontId="1" fillId="0" borderId="11" xfId="63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42" fillId="0" borderId="12" xfId="0" applyNumberFormat="1" applyFont="1" applyFill="1" applyBorder="1" applyAlignment="1">
      <alignment horizontal="center"/>
    </xf>
    <xf numFmtId="181" fontId="42" fillId="0" borderId="15" xfId="0" applyNumberFormat="1" applyFont="1" applyFill="1" applyBorder="1" applyAlignment="1">
      <alignment horizontal="center"/>
    </xf>
    <xf numFmtId="181" fontId="42" fillId="0" borderId="10" xfId="0" applyNumberFormat="1" applyFont="1" applyFill="1" applyBorder="1" applyAlignment="1">
      <alignment horizontal="center"/>
    </xf>
    <xf numFmtId="181" fontId="42" fillId="0" borderId="0" xfId="0" applyNumberFormat="1" applyFont="1" applyFill="1" applyBorder="1" applyAlignment="1">
      <alignment horizontal="center"/>
    </xf>
    <xf numFmtId="9" fontId="1" fillId="0" borderId="19" xfId="63" applyNumberFormat="1" applyFont="1" applyFill="1" applyBorder="1" applyAlignment="1">
      <alignment horizontal="center"/>
    </xf>
    <xf numFmtId="9" fontId="1" fillId="0" borderId="18" xfId="63" applyNumberFormat="1" applyFont="1" applyFill="1" applyBorder="1" applyAlignment="1">
      <alignment horizontal="center"/>
    </xf>
    <xf numFmtId="171" fontId="1" fillId="0" borderId="19" xfId="64" applyNumberFormat="1" applyFont="1" applyFill="1" applyBorder="1" applyAlignment="1">
      <alignment horizontal="center"/>
    </xf>
    <xf numFmtId="171" fontId="1" fillId="0" borderId="18" xfId="64" applyNumberFormat="1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0</xdr:row>
      <xdr:rowOff>114300</xdr:rowOff>
    </xdr:from>
    <xdr:to>
      <xdr:col>1</xdr:col>
      <xdr:colOff>1381125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143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4991100</xdr:colOff>
      <xdr:row>0</xdr:row>
      <xdr:rowOff>142875</xdr:rowOff>
    </xdr:from>
    <xdr:to>
      <xdr:col>1</xdr:col>
      <xdr:colOff>28575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428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zoomScale="75" zoomScaleNormal="75" zoomScalePageLayoutView="0" workbookViewId="0" topLeftCell="A77">
      <selection activeCell="B100" sqref="B100:E100"/>
    </sheetView>
  </sheetViews>
  <sheetFormatPr defaultColWidth="9.140625" defaultRowHeight="12.75"/>
  <cols>
    <col min="1" max="1" width="83.8515625" style="2" customWidth="1"/>
    <col min="2" max="3" width="20.7109375" style="2" customWidth="1"/>
    <col min="4" max="4" width="21.28125" style="2" customWidth="1"/>
    <col min="5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9" width="13.8515625" style="2" bestFit="1" customWidth="1"/>
    <col min="10" max="16384" width="9.140625" style="2" customWidth="1"/>
  </cols>
  <sheetData>
    <row r="1" ht="15">
      <c r="A1" s="1"/>
    </row>
    <row r="5" spans="1:6" ht="15">
      <c r="A5" s="170" t="s">
        <v>1</v>
      </c>
      <c r="B5" s="170"/>
      <c r="C5" s="170"/>
      <c r="D5" s="170"/>
      <c r="E5" s="170"/>
      <c r="F5" s="3"/>
    </row>
    <row r="6" spans="1:8" ht="15">
      <c r="A6" s="171" t="s">
        <v>47</v>
      </c>
      <c r="B6" s="171"/>
      <c r="C6" s="171"/>
      <c r="D6" s="171"/>
      <c r="E6" s="171"/>
      <c r="F6" s="4"/>
      <c r="G6" s="5"/>
      <c r="H6" s="5"/>
    </row>
    <row r="7" spans="1:8" ht="15">
      <c r="A7" s="170" t="s">
        <v>0</v>
      </c>
      <c r="B7" s="170"/>
      <c r="C7" s="170"/>
      <c r="D7" s="170"/>
      <c r="E7" s="170"/>
      <c r="F7" s="3"/>
      <c r="G7" s="5"/>
      <c r="H7" s="5"/>
    </row>
    <row r="8" spans="1:9" ht="15">
      <c r="A8" s="170" t="s">
        <v>94</v>
      </c>
      <c r="B8" s="170"/>
      <c r="C8" s="170"/>
      <c r="D8" s="170"/>
      <c r="E8" s="170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8" ht="15">
      <c r="A10" s="6"/>
      <c r="B10" s="6"/>
      <c r="C10" s="6"/>
      <c r="E10" s="143" t="s">
        <v>101</v>
      </c>
      <c r="G10" s="5"/>
      <c r="H10" s="5"/>
    </row>
    <row r="11" spans="1:8" ht="15">
      <c r="A11" s="2" t="s">
        <v>46</v>
      </c>
      <c r="B11" s="6"/>
      <c r="C11" s="6"/>
      <c r="D11" s="7"/>
      <c r="E11" s="7" t="s">
        <v>30</v>
      </c>
      <c r="F11" s="5"/>
      <c r="G11" s="5"/>
      <c r="H11" s="5"/>
    </row>
    <row r="12" spans="1:8" ht="15">
      <c r="A12" s="165" t="s">
        <v>26</v>
      </c>
      <c r="B12" s="165"/>
      <c r="C12" s="174"/>
      <c r="D12" s="164" t="s">
        <v>2</v>
      </c>
      <c r="E12" s="165"/>
      <c r="F12" s="5"/>
      <c r="G12" s="5"/>
      <c r="H12" s="5"/>
    </row>
    <row r="13" spans="1:8" ht="15">
      <c r="A13" s="175" t="s">
        <v>27</v>
      </c>
      <c r="B13" s="175"/>
      <c r="C13" s="176"/>
      <c r="D13" s="172"/>
      <c r="E13" s="173"/>
      <c r="F13" s="8"/>
      <c r="G13" s="5"/>
      <c r="H13" s="5"/>
    </row>
    <row r="14" spans="1:8" ht="15">
      <c r="A14" s="146" t="s">
        <v>31</v>
      </c>
      <c r="B14" s="146"/>
      <c r="C14" s="147"/>
      <c r="D14" s="10"/>
      <c r="E14" s="111">
        <v>72603819280</v>
      </c>
      <c r="F14" s="11"/>
      <c r="G14" s="135"/>
      <c r="H14" s="5"/>
    </row>
    <row r="15" spans="1:8" ht="15">
      <c r="A15" s="146" t="s">
        <v>32</v>
      </c>
      <c r="B15" s="146"/>
      <c r="C15" s="147"/>
      <c r="D15" s="10"/>
      <c r="E15" s="111">
        <v>68144314505.74</v>
      </c>
      <c r="F15" s="11"/>
      <c r="G15" s="135"/>
      <c r="H15" s="5"/>
    </row>
    <row r="16" spans="1:8" ht="15">
      <c r="A16" s="146" t="s">
        <v>33</v>
      </c>
      <c r="B16" s="146"/>
      <c r="C16" s="147"/>
      <c r="D16" s="10"/>
      <c r="E16" s="111">
        <v>67149719376.329994</v>
      </c>
      <c r="F16" s="11"/>
      <c r="G16" s="135"/>
      <c r="H16" s="5"/>
    </row>
    <row r="17" spans="1:8" ht="15">
      <c r="A17" s="146" t="s">
        <v>77</v>
      </c>
      <c r="B17" s="146"/>
      <c r="C17" s="147"/>
      <c r="D17" s="10"/>
      <c r="E17" s="11">
        <v>0</v>
      </c>
      <c r="F17" s="11"/>
      <c r="G17" s="135"/>
      <c r="H17" s="5"/>
    </row>
    <row r="18" spans="1:8" ht="15">
      <c r="A18" s="146" t="s">
        <v>78</v>
      </c>
      <c r="B18" s="146"/>
      <c r="C18" s="147"/>
      <c r="D18" s="10"/>
      <c r="E18" s="112">
        <v>2701217003.09</v>
      </c>
      <c r="F18" s="11"/>
      <c r="G18" s="135"/>
      <c r="H18" s="5"/>
    </row>
    <row r="19" spans="1:8" ht="15">
      <c r="A19" s="146" t="s">
        <v>28</v>
      </c>
      <c r="B19" s="146"/>
      <c r="C19" s="147"/>
      <c r="D19" s="10"/>
      <c r="E19" s="12"/>
      <c r="F19" s="11"/>
      <c r="G19" s="135"/>
      <c r="H19" s="5"/>
    </row>
    <row r="20" spans="1:8" ht="15">
      <c r="A20" s="146" t="s">
        <v>34</v>
      </c>
      <c r="B20" s="146"/>
      <c r="C20" s="147"/>
      <c r="D20" s="13"/>
      <c r="E20" s="111">
        <v>83329210649</v>
      </c>
      <c r="F20" s="11"/>
      <c r="G20" s="135"/>
      <c r="H20" s="5"/>
    </row>
    <row r="21" spans="1:8" ht="15">
      <c r="A21" s="146" t="s">
        <v>35</v>
      </c>
      <c r="B21" s="146"/>
      <c r="C21" s="147"/>
      <c r="D21" s="13"/>
      <c r="E21" s="111">
        <v>89670039274.92001</v>
      </c>
      <c r="F21" s="11"/>
      <c r="G21" s="135"/>
      <c r="H21" s="5"/>
    </row>
    <row r="22" spans="1:8" ht="15">
      <c r="A22" s="146" t="s">
        <v>36</v>
      </c>
      <c r="B22" s="146"/>
      <c r="C22" s="147"/>
      <c r="D22" s="13"/>
      <c r="E22" s="111">
        <v>64525574733.63</v>
      </c>
      <c r="F22" s="5"/>
      <c r="G22" s="135"/>
      <c r="H22" s="5"/>
    </row>
    <row r="23" spans="1:8" ht="15">
      <c r="A23" s="146" t="s">
        <v>37</v>
      </c>
      <c r="B23" s="146"/>
      <c r="C23" s="147"/>
      <c r="D23" s="13"/>
      <c r="E23" s="111">
        <v>63951416215.64</v>
      </c>
      <c r="G23" s="135"/>
      <c r="H23" s="5"/>
    </row>
    <row r="24" spans="1:8" ht="15">
      <c r="A24" s="146" t="s">
        <v>54</v>
      </c>
      <c r="B24" s="146"/>
      <c r="C24" s="147"/>
      <c r="D24" s="13"/>
      <c r="E24" s="111">
        <v>60902068713.42</v>
      </c>
      <c r="G24" s="135"/>
      <c r="H24" s="5"/>
    </row>
    <row r="25" spans="1:8" ht="15">
      <c r="A25" s="146" t="s">
        <v>79</v>
      </c>
      <c r="B25" s="146"/>
      <c r="C25" s="147"/>
      <c r="D25" s="13"/>
      <c r="E25" s="111">
        <f>E16-E22</f>
        <v>2624144642.699997</v>
      </c>
      <c r="F25" s="5"/>
      <c r="G25" s="135"/>
      <c r="H25" s="5"/>
    </row>
    <row r="26" spans="1:8" ht="15">
      <c r="A26" s="165" t="s">
        <v>5</v>
      </c>
      <c r="B26" s="165"/>
      <c r="C26" s="174"/>
      <c r="D26" s="164" t="s">
        <v>2</v>
      </c>
      <c r="E26" s="165"/>
      <c r="G26" s="5"/>
      <c r="H26" s="5"/>
    </row>
    <row r="27" spans="1:8" ht="15">
      <c r="A27" s="175" t="s">
        <v>3</v>
      </c>
      <c r="B27" s="175"/>
      <c r="C27" s="176"/>
      <c r="D27" s="16"/>
      <c r="E27" s="113">
        <f>E22</f>
        <v>64525574733.63</v>
      </c>
      <c r="F27" s="17"/>
      <c r="G27" s="135"/>
      <c r="H27" s="5"/>
    </row>
    <row r="28" spans="1:8" ht="15">
      <c r="A28" s="190" t="s">
        <v>4</v>
      </c>
      <c r="B28" s="190"/>
      <c r="C28" s="191"/>
      <c r="D28" s="18"/>
      <c r="E28" s="114">
        <f>E23</f>
        <v>63951416215.64</v>
      </c>
      <c r="F28" s="17"/>
      <c r="G28" s="135"/>
      <c r="H28" s="5"/>
    </row>
    <row r="29" spans="1:8" ht="15">
      <c r="A29" s="165" t="s">
        <v>6</v>
      </c>
      <c r="B29" s="165"/>
      <c r="C29" s="174"/>
      <c r="D29" s="164" t="s">
        <v>2</v>
      </c>
      <c r="E29" s="165"/>
      <c r="G29" s="5"/>
      <c r="H29" s="5"/>
    </row>
    <row r="30" spans="1:8" ht="15">
      <c r="A30" s="92" t="s">
        <v>7</v>
      </c>
      <c r="B30" s="95"/>
      <c r="C30" s="96"/>
      <c r="D30" s="101"/>
      <c r="E30" s="101">
        <v>59498087016.55002</v>
      </c>
      <c r="F30" s="5"/>
      <c r="G30" s="135"/>
      <c r="H30" s="5"/>
    </row>
    <row r="31" spans="1:8" ht="15">
      <c r="A31" s="93" t="s">
        <v>80</v>
      </c>
      <c r="B31" s="97"/>
      <c r="C31" s="98"/>
      <c r="D31" s="102"/>
      <c r="E31" s="102">
        <f>E30</f>
        <v>59498087016.55002</v>
      </c>
      <c r="F31" s="5"/>
      <c r="G31" s="135"/>
      <c r="H31" s="5"/>
    </row>
    <row r="32" spans="1:8" ht="15">
      <c r="A32" s="94" t="s">
        <v>81</v>
      </c>
      <c r="B32" s="99"/>
      <c r="C32" s="100"/>
      <c r="D32" s="103"/>
      <c r="E32" s="103">
        <f>E30</f>
        <v>59498087016.55002</v>
      </c>
      <c r="F32" s="19"/>
      <c r="G32" s="135"/>
      <c r="H32" s="5"/>
    </row>
    <row r="33" spans="1:8" ht="6" customHeight="1">
      <c r="A33" s="20"/>
      <c r="B33" s="20"/>
      <c r="C33" s="20"/>
      <c r="D33" s="21"/>
      <c r="E33" s="12"/>
      <c r="F33" s="5"/>
      <c r="G33" s="5"/>
      <c r="H33" s="5"/>
    </row>
    <row r="34" spans="1:8" ht="15">
      <c r="A34" s="165" t="s">
        <v>93</v>
      </c>
      <c r="B34" s="165"/>
      <c r="C34" s="174"/>
      <c r="D34" s="164" t="s">
        <v>2</v>
      </c>
      <c r="E34" s="165"/>
      <c r="F34" s="69"/>
      <c r="G34" s="5"/>
      <c r="H34" s="5"/>
    </row>
    <row r="35" spans="1:8" ht="15">
      <c r="A35" s="148" t="s">
        <v>64</v>
      </c>
      <c r="B35" s="148"/>
      <c r="C35" s="149"/>
      <c r="D35" s="22"/>
      <c r="E35" s="23"/>
      <c r="F35" s="5"/>
      <c r="G35" s="5"/>
      <c r="H35" s="5"/>
    </row>
    <row r="36" spans="1:8" ht="15">
      <c r="A36" s="146" t="s">
        <v>38</v>
      </c>
      <c r="B36" s="146"/>
      <c r="C36" s="147"/>
      <c r="D36" s="24"/>
      <c r="E36" s="115">
        <v>450243602.73</v>
      </c>
      <c r="G36" s="135"/>
      <c r="H36" s="5"/>
    </row>
    <row r="37" spans="1:8" ht="15">
      <c r="A37" s="194" t="s">
        <v>97</v>
      </c>
      <c r="B37" s="194"/>
      <c r="C37" s="147"/>
      <c r="D37" s="24"/>
      <c r="E37" s="115">
        <v>4671885.29</v>
      </c>
      <c r="G37" s="135"/>
      <c r="H37" s="5"/>
    </row>
    <row r="38" spans="1:8" ht="15">
      <c r="A38" s="146" t="s">
        <v>98</v>
      </c>
      <c r="B38" s="146"/>
      <c r="C38" s="147"/>
      <c r="D38" s="24"/>
      <c r="E38" s="115">
        <v>4671885.29</v>
      </c>
      <c r="F38" s="5"/>
      <c r="G38" s="135"/>
      <c r="H38" s="5"/>
    </row>
    <row r="39" spans="1:8" ht="15">
      <c r="A39" s="146" t="s">
        <v>39</v>
      </c>
      <c r="B39" s="146"/>
      <c r="C39" s="147"/>
      <c r="D39" s="24"/>
      <c r="E39" s="115">
        <f>E36-E38</f>
        <v>445571717.44</v>
      </c>
      <c r="F39" s="5"/>
      <c r="G39" s="135"/>
      <c r="H39" s="5"/>
    </row>
    <row r="40" spans="1:8" ht="15">
      <c r="A40" s="148" t="s">
        <v>65</v>
      </c>
      <c r="B40" s="148"/>
      <c r="C40" s="149"/>
      <c r="D40" s="24"/>
      <c r="E40" s="91"/>
      <c r="F40" s="26"/>
      <c r="G40" s="135"/>
      <c r="H40" s="5"/>
    </row>
    <row r="41" spans="1:8" ht="15">
      <c r="A41" s="146" t="s">
        <v>52</v>
      </c>
      <c r="B41" s="146"/>
      <c r="C41" s="147"/>
      <c r="D41" s="24"/>
      <c r="E41" s="115">
        <v>15566219274.960001</v>
      </c>
      <c r="F41" s="5"/>
      <c r="G41" s="135"/>
      <c r="H41" s="5"/>
    </row>
    <row r="42" spans="1:8" ht="15">
      <c r="A42" s="194" t="s">
        <v>99</v>
      </c>
      <c r="B42" s="194"/>
      <c r="C42" s="147"/>
      <c r="D42" s="24"/>
      <c r="E42" s="115">
        <v>19516977592.84</v>
      </c>
      <c r="F42" s="5"/>
      <c r="G42" s="135"/>
      <c r="H42" s="5"/>
    </row>
    <row r="43" spans="1:8" ht="15">
      <c r="A43" s="146" t="s">
        <v>98</v>
      </c>
      <c r="B43" s="146"/>
      <c r="C43" s="147"/>
      <c r="D43" s="24"/>
      <c r="E43" s="115">
        <v>19516977592.84</v>
      </c>
      <c r="F43" s="5"/>
      <c r="G43" s="135"/>
      <c r="H43" s="5"/>
    </row>
    <row r="44" spans="1:8" ht="15">
      <c r="A44" s="190" t="s">
        <v>53</v>
      </c>
      <c r="B44" s="190"/>
      <c r="C44" s="191"/>
      <c r="D44" s="27"/>
      <c r="E44" s="114">
        <f>E41-E43</f>
        <v>-3950758317.879999</v>
      </c>
      <c r="F44" s="5"/>
      <c r="G44" s="135"/>
      <c r="H44" s="5"/>
    </row>
    <row r="45" spans="1:8" ht="6" customHeight="1">
      <c r="A45" s="14"/>
      <c r="B45" s="15"/>
      <c r="C45" s="15"/>
      <c r="D45" s="12"/>
      <c r="E45" s="12"/>
      <c r="F45" s="5"/>
      <c r="G45" s="5"/>
      <c r="H45" s="5"/>
    </row>
    <row r="46" spans="1:8" ht="15">
      <c r="A46" s="182" t="s">
        <v>102</v>
      </c>
      <c r="B46" s="53" t="s">
        <v>8</v>
      </c>
      <c r="C46" s="54" t="s">
        <v>12</v>
      </c>
      <c r="D46" s="158" t="s">
        <v>14</v>
      </c>
      <c r="E46" s="159"/>
      <c r="F46" s="5"/>
      <c r="G46" s="5"/>
      <c r="H46" s="5"/>
    </row>
    <row r="47" spans="1:8" ht="15">
      <c r="A47" s="188"/>
      <c r="B47" s="53" t="s">
        <v>9</v>
      </c>
      <c r="C47" s="53" t="s">
        <v>59</v>
      </c>
      <c r="D47" s="160"/>
      <c r="E47" s="161"/>
      <c r="F47" s="5"/>
      <c r="G47" s="5"/>
      <c r="H47" s="5"/>
    </row>
    <row r="48" spans="1:8" ht="15">
      <c r="A48" s="188"/>
      <c r="B48" s="53" t="s">
        <v>10</v>
      </c>
      <c r="C48" s="53"/>
      <c r="D48" s="178" t="s">
        <v>15</v>
      </c>
      <c r="E48" s="179"/>
      <c r="F48" s="5"/>
      <c r="G48" s="5"/>
      <c r="H48" s="5"/>
    </row>
    <row r="49" spans="1:8" ht="15">
      <c r="A49" s="188"/>
      <c r="B49" s="53" t="s">
        <v>11</v>
      </c>
      <c r="C49" s="53" t="s">
        <v>13</v>
      </c>
      <c r="D49" s="178"/>
      <c r="E49" s="179"/>
      <c r="F49" s="5"/>
      <c r="G49" s="5"/>
      <c r="H49" s="5"/>
    </row>
    <row r="50" spans="1:8" ht="15">
      <c r="A50" s="189"/>
      <c r="B50" s="53"/>
      <c r="C50" s="63"/>
      <c r="D50" s="62"/>
      <c r="E50" s="61"/>
      <c r="F50" s="5"/>
      <c r="G50" s="5"/>
      <c r="H50" s="5"/>
    </row>
    <row r="51" spans="1:8" ht="15">
      <c r="A51" s="64" t="s">
        <v>62</v>
      </c>
      <c r="B51" s="116">
        <v>-6435944000</v>
      </c>
      <c r="C51" s="116">
        <v>2256162483.369995</v>
      </c>
      <c r="D51" s="29"/>
      <c r="E51" s="30">
        <f>C51/B51*100</f>
        <v>-35.055657466410445</v>
      </c>
      <c r="F51" s="5"/>
      <c r="G51" s="135"/>
      <c r="H51" s="5"/>
    </row>
    <row r="52" spans="1:8" ht="15">
      <c r="A52" s="65" t="s">
        <v>63</v>
      </c>
      <c r="B52" s="117">
        <v>-20702591000</v>
      </c>
      <c r="C52" s="117">
        <v>-8164780956.390007</v>
      </c>
      <c r="D52" s="31"/>
      <c r="E52" s="32">
        <f>C52/B52*100</f>
        <v>39.43844978819321</v>
      </c>
      <c r="F52" s="5"/>
      <c r="G52" s="135"/>
      <c r="H52" s="5"/>
    </row>
    <row r="53" spans="1:8" ht="6" customHeight="1">
      <c r="A53" s="28"/>
      <c r="B53" s="33"/>
      <c r="C53" s="33"/>
      <c r="D53" s="34"/>
      <c r="E53" s="34"/>
      <c r="F53" s="5"/>
      <c r="G53" s="5"/>
      <c r="H53" s="5"/>
    </row>
    <row r="54" spans="1:8" ht="15">
      <c r="A54" s="182" t="s">
        <v>66</v>
      </c>
      <c r="B54" s="184" t="s">
        <v>16</v>
      </c>
      <c r="C54" s="55" t="s">
        <v>17</v>
      </c>
      <c r="D54" s="56" t="s">
        <v>18</v>
      </c>
      <c r="E54" s="158" t="s">
        <v>24</v>
      </c>
      <c r="F54" s="5"/>
      <c r="G54" s="5"/>
      <c r="H54" s="5"/>
    </row>
    <row r="55" spans="1:8" ht="15">
      <c r="A55" s="183"/>
      <c r="B55" s="185"/>
      <c r="C55" s="57" t="s">
        <v>59</v>
      </c>
      <c r="D55" s="58" t="s">
        <v>59</v>
      </c>
      <c r="E55" s="162"/>
      <c r="F55" s="5"/>
      <c r="G55" s="5"/>
      <c r="H55" s="5"/>
    </row>
    <row r="56" spans="1:8" ht="15">
      <c r="A56" s="67" t="s">
        <v>40</v>
      </c>
      <c r="B56" s="136">
        <f>SUM(B57:B61)</f>
        <v>18181065830.27</v>
      </c>
      <c r="C56" s="136">
        <f>SUM(C57:C61)</f>
        <v>3332783165.7999997</v>
      </c>
      <c r="D56" s="136">
        <f>SUM(D57:D61)</f>
        <v>4061514438.0400004</v>
      </c>
      <c r="E56" s="137">
        <f>SUM(E57:E61)</f>
        <v>10786768226.430004</v>
      </c>
      <c r="F56" s="35"/>
      <c r="G56" s="35"/>
      <c r="H56" s="5"/>
    </row>
    <row r="57" spans="1:8" ht="15">
      <c r="A57" s="5" t="s">
        <v>41</v>
      </c>
      <c r="B57" s="138">
        <v>18034137556.5</v>
      </c>
      <c r="C57" s="138">
        <v>3325573271.8100004</v>
      </c>
      <c r="D57" s="138">
        <v>3925512990.1700006</v>
      </c>
      <c r="E57" s="139">
        <v>10783051294.520002</v>
      </c>
      <c r="F57" s="35"/>
      <c r="G57" s="35"/>
      <c r="H57" s="5"/>
    </row>
    <row r="58" spans="1:8" ht="15">
      <c r="A58" s="5" t="s">
        <v>42</v>
      </c>
      <c r="B58" s="138">
        <v>42015515.89</v>
      </c>
      <c r="C58" s="138">
        <v>6370959.45</v>
      </c>
      <c r="D58" s="138">
        <v>32925943.369999997</v>
      </c>
      <c r="E58" s="139">
        <v>2718613.070000004</v>
      </c>
      <c r="F58" s="35"/>
      <c r="G58" s="35"/>
      <c r="H58" s="5"/>
    </row>
    <row r="59" spans="1:8" ht="15">
      <c r="A59" s="5" t="s">
        <v>43</v>
      </c>
      <c r="B59" s="138">
        <v>55319945.5</v>
      </c>
      <c r="C59" s="138">
        <v>450215.18</v>
      </c>
      <c r="D59" s="138">
        <v>53884091.199999996</v>
      </c>
      <c r="E59" s="139">
        <v>985639.120000001</v>
      </c>
      <c r="F59" s="35"/>
      <c r="G59" s="35"/>
      <c r="H59" s="5"/>
    </row>
    <row r="60" spans="1:8" ht="15">
      <c r="A60" s="5" t="s">
        <v>44</v>
      </c>
      <c r="B60" s="138">
        <v>34141955.11</v>
      </c>
      <c r="C60" s="138">
        <v>8317.74</v>
      </c>
      <c r="D60" s="138">
        <v>34131065.25</v>
      </c>
      <c r="E60" s="139">
        <v>2572.120000001043</v>
      </c>
      <c r="F60" s="35"/>
      <c r="G60" s="35"/>
      <c r="H60" s="5"/>
    </row>
    <row r="61" spans="1:8" ht="15">
      <c r="A61" s="5" t="s">
        <v>57</v>
      </c>
      <c r="B61" s="138">
        <v>15450857.27</v>
      </c>
      <c r="C61" s="138">
        <v>380401.62</v>
      </c>
      <c r="D61" s="138">
        <v>15060348.05</v>
      </c>
      <c r="E61" s="139">
        <v>10107.599999999627</v>
      </c>
      <c r="F61" s="35"/>
      <c r="G61" s="35"/>
      <c r="H61" s="5"/>
    </row>
    <row r="62" spans="1:8" ht="15">
      <c r="A62" s="67" t="s">
        <v>45</v>
      </c>
      <c r="B62" s="136">
        <f>SUM(B63:B67)</f>
        <v>411305321.26</v>
      </c>
      <c r="C62" s="136">
        <f>SUM(C63:C67)</f>
        <v>148780548.35999998</v>
      </c>
      <c r="D62" s="136">
        <f>SUM(D63:D67)</f>
        <v>237151346.26999998</v>
      </c>
      <c r="E62" s="137">
        <f>SUM(E63:E67)</f>
        <v>25373426.629999995</v>
      </c>
      <c r="F62" s="35"/>
      <c r="G62" s="35"/>
      <c r="H62" s="5"/>
    </row>
    <row r="63" spans="1:8" ht="15">
      <c r="A63" s="5" t="s">
        <v>41</v>
      </c>
      <c r="B63" s="138">
        <v>163795668.11999997</v>
      </c>
      <c r="C63" s="138">
        <v>96592273.92999999</v>
      </c>
      <c r="D63" s="138">
        <v>53923222.33</v>
      </c>
      <c r="E63" s="139">
        <v>13280171.860000003</v>
      </c>
      <c r="F63" s="35"/>
      <c r="G63" s="35"/>
      <c r="H63" s="5"/>
    </row>
    <row r="64" spans="1:8" ht="15">
      <c r="A64" s="5" t="s">
        <v>42</v>
      </c>
      <c r="B64" s="138">
        <v>45393748.150000006</v>
      </c>
      <c r="C64" s="138">
        <v>16052113.799999999</v>
      </c>
      <c r="D64" s="138">
        <v>18710922.59</v>
      </c>
      <c r="E64" s="139">
        <v>10630711.759999996</v>
      </c>
      <c r="F64" s="35"/>
      <c r="G64" s="35"/>
      <c r="H64" s="5"/>
    </row>
    <row r="65" spans="1:8" ht="15">
      <c r="A65" s="5" t="s">
        <v>43</v>
      </c>
      <c r="B65" s="138">
        <v>122938559.49999999</v>
      </c>
      <c r="C65" s="138">
        <v>17328203.020000003</v>
      </c>
      <c r="D65" s="138">
        <v>104423248.92999999</v>
      </c>
      <c r="E65" s="139">
        <v>1187107.549999997</v>
      </c>
      <c r="F65" s="35"/>
      <c r="G65" s="35"/>
      <c r="H65" s="5"/>
    </row>
    <row r="66" spans="1:8" ht="15">
      <c r="A66" s="5" t="s">
        <v>44</v>
      </c>
      <c r="B66" s="138">
        <v>72468527.11</v>
      </c>
      <c r="C66" s="138">
        <v>17437971.23</v>
      </c>
      <c r="D66" s="138">
        <v>54794106.1</v>
      </c>
      <c r="E66" s="139">
        <v>236449.78000000026</v>
      </c>
      <c r="F66" s="35"/>
      <c r="G66" s="35"/>
      <c r="H66" s="5"/>
    </row>
    <row r="67" spans="1:10" ht="15">
      <c r="A67" s="5" t="s">
        <v>57</v>
      </c>
      <c r="B67" s="140">
        <v>6708818.380000001</v>
      </c>
      <c r="C67" s="140">
        <v>1369986.38</v>
      </c>
      <c r="D67" s="140">
        <v>5299846.32</v>
      </c>
      <c r="E67" s="139">
        <v>38985.679999999935</v>
      </c>
      <c r="F67" s="35"/>
      <c r="G67" s="35"/>
      <c r="H67" s="17"/>
      <c r="I67" s="17"/>
      <c r="J67" s="17"/>
    </row>
    <row r="68" spans="1:10" ht="15">
      <c r="A68" s="66" t="s">
        <v>19</v>
      </c>
      <c r="B68" s="141">
        <f>B56+B62</f>
        <v>18592371151.53</v>
      </c>
      <c r="C68" s="141">
        <f>C56+C62</f>
        <v>3481563714.16</v>
      </c>
      <c r="D68" s="141">
        <f>D56+D62</f>
        <v>4298665784.31</v>
      </c>
      <c r="E68" s="141">
        <f>E56+E62</f>
        <v>10812141653.060003</v>
      </c>
      <c r="F68" s="35"/>
      <c r="G68" s="35"/>
      <c r="H68" s="17"/>
      <c r="I68" s="17"/>
      <c r="J68" s="17"/>
    </row>
    <row r="69" spans="1:10" ht="6" customHeight="1">
      <c r="A69" s="28"/>
      <c r="B69" s="15"/>
      <c r="C69" s="33"/>
      <c r="D69" s="34"/>
      <c r="E69" s="34"/>
      <c r="F69" s="35"/>
      <c r="G69" s="17"/>
      <c r="H69" s="17"/>
      <c r="I69" s="17"/>
      <c r="J69" s="17"/>
    </row>
    <row r="70" spans="1:10" ht="15">
      <c r="A70" s="155" t="s">
        <v>67</v>
      </c>
      <c r="B70" s="150" t="s">
        <v>29</v>
      </c>
      <c r="C70" s="186" t="s">
        <v>100</v>
      </c>
      <c r="D70" s="187"/>
      <c r="E70" s="187"/>
      <c r="F70" s="17"/>
      <c r="G70" s="17"/>
      <c r="H70" s="17"/>
      <c r="I70" s="17"/>
      <c r="J70" s="17"/>
    </row>
    <row r="71" spans="1:10" ht="15">
      <c r="A71" s="156"/>
      <c r="B71" s="180"/>
      <c r="C71" s="150" t="s">
        <v>20</v>
      </c>
      <c r="D71" s="158" t="s">
        <v>60</v>
      </c>
      <c r="E71" s="159"/>
      <c r="F71" s="17"/>
      <c r="G71" s="17"/>
      <c r="H71" s="17"/>
      <c r="I71" s="17"/>
      <c r="J71" s="17"/>
    </row>
    <row r="72" spans="1:10" ht="15">
      <c r="A72" s="156"/>
      <c r="B72" s="180"/>
      <c r="C72" s="151"/>
      <c r="D72" s="160"/>
      <c r="E72" s="161"/>
      <c r="G72" s="17"/>
      <c r="H72" s="17"/>
      <c r="I72" s="17"/>
      <c r="J72" s="17"/>
    </row>
    <row r="73" spans="1:9" ht="15">
      <c r="A73" s="157"/>
      <c r="B73" s="181"/>
      <c r="C73" s="152"/>
      <c r="D73" s="162"/>
      <c r="E73" s="163"/>
      <c r="G73" s="5"/>
      <c r="H73" s="5"/>
      <c r="I73" s="5"/>
    </row>
    <row r="74" spans="1:9" ht="15">
      <c r="A74" s="36" t="s">
        <v>25</v>
      </c>
      <c r="B74" s="201">
        <v>9799516763.12</v>
      </c>
      <c r="C74" s="199">
        <v>0.25</v>
      </c>
      <c r="D74" s="195">
        <f>B74/43137265573.36*100</f>
        <v>22.717055967432074</v>
      </c>
      <c r="E74" s="196"/>
      <c r="F74" s="142"/>
      <c r="G74" s="142"/>
      <c r="H74" s="17"/>
      <c r="I74" s="5"/>
    </row>
    <row r="75" spans="1:9" ht="15">
      <c r="A75" s="28" t="s">
        <v>21</v>
      </c>
      <c r="B75" s="202"/>
      <c r="C75" s="200"/>
      <c r="D75" s="197"/>
      <c r="E75" s="198"/>
      <c r="F75" s="142"/>
      <c r="G75" s="142"/>
      <c r="H75" s="37"/>
      <c r="I75" s="5"/>
    </row>
    <row r="76" spans="1:9" ht="30.75">
      <c r="A76" s="38" t="s">
        <v>55</v>
      </c>
      <c r="B76" s="118">
        <f>2285552031.85-34895536.31</f>
        <v>2250656495.54</v>
      </c>
      <c r="C76" s="39">
        <v>0.6</v>
      </c>
      <c r="D76" s="70"/>
      <c r="E76" s="71">
        <f>B76/2860132611.33*100</f>
        <v>78.69063436514627</v>
      </c>
      <c r="F76" s="142"/>
      <c r="G76" s="142"/>
      <c r="H76" s="68"/>
      <c r="I76" s="5"/>
    </row>
    <row r="77" spans="1:9" ht="6" customHeight="1">
      <c r="A77" s="74"/>
      <c r="B77" s="25"/>
      <c r="C77" s="75"/>
      <c r="D77" s="76"/>
      <c r="E77" s="76"/>
      <c r="F77" s="73"/>
      <c r="G77" s="73"/>
      <c r="H77" s="68"/>
      <c r="I77" s="5"/>
    </row>
    <row r="78" spans="1:9" ht="36.75" customHeight="1">
      <c r="A78" s="83" t="s">
        <v>69</v>
      </c>
      <c r="B78" s="167" t="s">
        <v>70</v>
      </c>
      <c r="C78" s="168"/>
      <c r="D78" s="167" t="s">
        <v>71</v>
      </c>
      <c r="E78" s="169"/>
      <c r="F78" s="89"/>
      <c r="G78" s="73"/>
      <c r="H78" s="68"/>
      <c r="I78" s="5"/>
    </row>
    <row r="79" spans="1:9" ht="15">
      <c r="A79" s="78" t="s">
        <v>72</v>
      </c>
      <c r="B79" s="77"/>
      <c r="C79" s="119">
        <v>139600.22</v>
      </c>
      <c r="D79" s="81"/>
      <c r="E79" s="121">
        <v>667296724.03</v>
      </c>
      <c r="F79" s="89"/>
      <c r="G79" s="73"/>
      <c r="H79" s="68"/>
      <c r="I79" s="5"/>
    </row>
    <row r="80" spans="1:9" ht="15">
      <c r="A80" s="80" t="s">
        <v>73</v>
      </c>
      <c r="B80" s="79"/>
      <c r="C80" s="120">
        <v>1511351592.22</v>
      </c>
      <c r="D80" s="82"/>
      <c r="E80" s="122">
        <v>8494771711.440001</v>
      </c>
      <c r="F80" s="89"/>
      <c r="G80" s="129"/>
      <c r="H80" s="68"/>
      <c r="I80" s="5"/>
    </row>
    <row r="81" spans="1:9" ht="6" customHeight="1">
      <c r="A81" s="74"/>
      <c r="B81" s="25"/>
      <c r="C81" s="75"/>
      <c r="D81" s="76"/>
      <c r="E81" s="76"/>
      <c r="F81" s="89"/>
      <c r="G81" s="73"/>
      <c r="H81" s="68"/>
      <c r="I81" s="5"/>
    </row>
    <row r="82" spans="1:9" ht="36.75" customHeight="1">
      <c r="A82" s="90" t="s">
        <v>82</v>
      </c>
      <c r="B82" s="104" t="s">
        <v>83</v>
      </c>
      <c r="C82" s="105" t="s">
        <v>84</v>
      </c>
      <c r="D82" s="104" t="s">
        <v>85</v>
      </c>
      <c r="E82" s="106" t="s">
        <v>86</v>
      </c>
      <c r="F82" s="5"/>
      <c r="G82" s="5"/>
      <c r="H82" s="5"/>
      <c r="I82" s="5"/>
    </row>
    <row r="83" spans="1:9" ht="15.75" customHeight="1">
      <c r="A83" s="107" t="s">
        <v>87</v>
      </c>
      <c r="B83" s="124"/>
      <c r="C83" s="124"/>
      <c r="D83" s="124"/>
      <c r="E83" s="125"/>
      <c r="F83" s="89"/>
      <c r="G83" s="89"/>
      <c r="H83" s="68"/>
      <c r="I83" s="5"/>
    </row>
    <row r="84" spans="1:9" ht="15.75" customHeight="1">
      <c r="A84" s="108" t="s">
        <v>88</v>
      </c>
      <c r="B84" s="126">
        <v>450243602.73</v>
      </c>
      <c r="C84" s="126">
        <v>2643498897.48354</v>
      </c>
      <c r="D84" s="126">
        <v>4739419038.0753</v>
      </c>
      <c r="E84" s="127">
        <v>9285205134.94951</v>
      </c>
      <c r="F84" s="89"/>
      <c r="G84" s="89"/>
      <c r="H84" s="68"/>
      <c r="I84" s="5"/>
    </row>
    <row r="85" spans="1:9" ht="15.75" customHeight="1">
      <c r="A85" s="108" t="s">
        <v>89</v>
      </c>
      <c r="B85" s="126">
        <v>8330280.71</v>
      </c>
      <c r="C85" s="126">
        <v>214721260.438295</v>
      </c>
      <c r="D85" s="126">
        <v>482338314.245107</v>
      </c>
      <c r="E85" s="127">
        <v>2575857124.30187</v>
      </c>
      <c r="F85" s="89"/>
      <c r="G85" s="89"/>
      <c r="H85" s="68"/>
      <c r="I85" s="5"/>
    </row>
    <row r="86" spans="1:9" ht="15.75" customHeight="1">
      <c r="A86" s="108" t="s">
        <v>90</v>
      </c>
      <c r="B86" s="126">
        <f>B84-B85</f>
        <v>441913322.02000004</v>
      </c>
      <c r="C86" s="126">
        <f>C84-C85</f>
        <v>2428777637.045245</v>
      </c>
      <c r="D86" s="126">
        <f>D84-D85</f>
        <v>4257080723.830193</v>
      </c>
      <c r="E86" s="127">
        <f>E84-E85</f>
        <v>6709348010.64764</v>
      </c>
      <c r="F86" s="89"/>
      <c r="G86" s="89"/>
      <c r="H86" s="68"/>
      <c r="I86" s="5"/>
    </row>
    <row r="87" spans="1:9" ht="15.75" customHeight="1">
      <c r="A87" s="109" t="s">
        <v>91</v>
      </c>
      <c r="B87" s="126"/>
      <c r="C87" s="126"/>
      <c r="D87" s="126"/>
      <c r="E87" s="127"/>
      <c r="F87" s="89"/>
      <c r="G87" s="89"/>
      <c r="H87" s="68"/>
      <c r="I87" s="5"/>
    </row>
    <row r="88" spans="1:9" ht="15.75" customHeight="1">
      <c r="A88" s="108" t="s">
        <v>88</v>
      </c>
      <c r="B88" s="126">
        <v>14958332994.64</v>
      </c>
      <c r="C88" s="126">
        <v>2063186012.98063</v>
      </c>
      <c r="D88" s="126">
        <v>832500806.75493</v>
      </c>
      <c r="E88" s="127">
        <v>234758962.061305</v>
      </c>
      <c r="F88" s="89"/>
      <c r="G88" s="89"/>
      <c r="H88" s="68"/>
      <c r="I88" s="5"/>
    </row>
    <row r="89" spans="1:9" ht="15.75" customHeight="1">
      <c r="A89" s="108" t="s">
        <v>89</v>
      </c>
      <c r="B89" s="126">
        <v>19504255254.44</v>
      </c>
      <c r="C89" s="126">
        <v>16453484122.14</v>
      </c>
      <c r="D89" s="126">
        <v>12679506102.6716</v>
      </c>
      <c r="E89" s="127">
        <v>5682807298.87788</v>
      </c>
      <c r="F89" s="89"/>
      <c r="G89" s="89"/>
      <c r="H89" s="68"/>
      <c r="I89" s="5"/>
    </row>
    <row r="90" spans="1:9" ht="15.75" customHeight="1">
      <c r="A90" s="110" t="s">
        <v>90</v>
      </c>
      <c r="B90" s="118">
        <f>B88-B89</f>
        <v>-4545922259.799999</v>
      </c>
      <c r="C90" s="118">
        <f>C88-C89</f>
        <v>-14390298109.15937</v>
      </c>
      <c r="D90" s="118">
        <f>D88-D89</f>
        <v>-11847005295.91667</v>
      </c>
      <c r="E90" s="128">
        <f>E88-E89</f>
        <v>-5448048336.816575</v>
      </c>
      <c r="F90" s="89"/>
      <c r="G90" s="89"/>
      <c r="H90" s="68"/>
      <c r="I90" s="5"/>
    </row>
    <row r="91" spans="1:9" ht="6" customHeight="1">
      <c r="A91" s="74"/>
      <c r="B91" s="25"/>
      <c r="C91" s="75"/>
      <c r="D91" s="76"/>
      <c r="E91" s="76"/>
      <c r="F91" s="89"/>
      <c r="G91" s="89"/>
      <c r="H91" s="68"/>
      <c r="I91" s="5"/>
    </row>
    <row r="92" spans="1:9" ht="36.75" customHeight="1">
      <c r="A92" s="84" t="s">
        <v>74</v>
      </c>
      <c r="B92" s="167" t="s">
        <v>70</v>
      </c>
      <c r="C92" s="168"/>
      <c r="D92" s="167" t="s">
        <v>75</v>
      </c>
      <c r="E92" s="169"/>
      <c r="F92" s="89"/>
      <c r="G92" s="73"/>
      <c r="H92" s="68"/>
      <c r="I92" s="5"/>
    </row>
    <row r="93" spans="1:9" ht="15">
      <c r="A93" s="85" t="s">
        <v>92</v>
      </c>
      <c r="B93" s="77"/>
      <c r="C93" s="86">
        <v>0</v>
      </c>
      <c r="D93" s="81"/>
      <c r="E93" s="121">
        <v>60050000</v>
      </c>
      <c r="F93" s="73"/>
      <c r="G93" s="73"/>
      <c r="H93" s="68"/>
      <c r="I93" s="5"/>
    </row>
    <row r="94" spans="1:9" ht="15">
      <c r="A94" s="80" t="s">
        <v>76</v>
      </c>
      <c r="B94" s="79"/>
      <c r="C94" s="87">
        <v>0</v>
      </c>
      <c r="D94" s="82"/>
      <c r="E94" s="88">
        <v>0</v>
      </c>
      <c r="F94" s="73"/>
      <c r="G94" s="73"/>
      <c r="H94" s="68"/>
      <c r="I94" s="5"/>
    </row>
    <row r="95" spans="1:9" ht="6" customHeight="1">
      <c r="A95" s="74"/>
      <c r="B95" s="25"/>
      <c r="C95" s="75"/>
      <c r="D95" s="76"/>
      <c r="E95" s="76"/>
      <c r="F95" s="73"/>
      <c r="G95" s="73"/>
      <c r="H95" s="68"/>
      <c r="I95" s="5"/>
    </row>
    <row r="96" spans="1:8" ht="15">
      <c r="A96" s="155" t="s">
        <v>22</v>
      </c>
      <c r="B96" s="150" t="s">
        <v>61</v>
      </c>
      <c r="C96" s="186" t="s">
        <v>23</v>
      </c>
      <c r="D96" s="187"/>
      <c r="E96" s="187"/>
      <c r="F96" s="72"/>
      <c r="G96" s="72"/>
      <c r="H96" s="72"/>
    </row>
    <row r="97" spans="1:8" ht="15">
      <c r="A97" s="156"/>
      <c r="B97" s="151"/>
      <c r="C97" s="150" t="s">
        <v>20</v>
      </c>
      <c r="D97" s="158" t="s">
        <v>60</v>
      </c>
      <c r="E97" s="159"/>
      <c r="F97" s="72"/>
      <c r="G97" s="72"/>
      <c r="H97" s="72"/>
    </row>
    <row r="98" spans="1:8" ht="15">
      <c r="A98" s="156"/>
      <c r="B98" s="151"/>
      <c r="C98" s="151"/>
      <c r="D98" s="160"/>
      <c r="E98" s="161"/>
      <c r="F98" s="72"/>
      <c r="G98" s="72"/>
      <c r="H98" s="72"/>
    </row>
    <row r="99" spans="1:8" ht="15">
      <c r="A99" s="157"/>
      <c r="B99" s="152"/>
      <c r="C99" s="152"/>
      <c r="D99" s="162"/>
      <c r="E99" s="163"/>
      <c r="F99" s="72"/>
      <c r="G99" s="72"/>
      <c r="H99" s="72"/>
    </row>
    <row r="100" spans="1:8" ht="15">
      <c r="A100" s="43" t="s">
        <v>56</v>
      </c>
      <c r="B100" s="123">
        <v>5191164543.23</v>
      </c>
      <c r="C100" s="44">
        <v>0.12</v>
      </c>
      <c r="D100" s="192">
        <f>B100/43137265573.36*100</f>
        <v>12.034060282290755</v>
      </c>
      <c r="E100" s="193"/>
      <c r="F100" s="23"/>
      <c r="G100" s="17"/>
      <c r="H100" s="17"/>
    </row>
    <row r="101" spans="1:8" ht="15" hidden="1">
      <c r="A101" s="28"/>
      <c r="B101" s="40"/>
      <c r="C101" s="41"/>
      <c r="D101" s="42"/>
      <c r="E101" s="42"/>
      <c r="F101" s="23"/>
      <c r="G101" s="17"/>
      <c r="H101" s="5"/>
    </row>
    <row r="102" spans="1:8" ht="19.5" customHeight="1" hidden="1">
      <c r="A102" s="153" t="s">
        <v>48</v>
      </c>
      <c r="B102" s="153"/>
      <c r="C102" s="154"/>
      <c r="D102" s="164" t="s">
        <v>49</v>
      </c>
      <c r="E102" s="165"/>
      <c r="F102" s="23"/>
      <c r="G102" s="17"/>
      <c r="H102" s="5"/>
    </row>
    <row r="103" spans="1:8" ht="15" hidden="1">
      <c r="A103" s="166" t="s">
        <v>50</v>
      </c>
      <c r="B103" s="166"/>
      <c r="C103" s="166"/>
      <c r="D103" s="45"/>
      <c r="E103" s="46">
        <v>0</v>
      </c>
      <c r="F103" s="23"/>
      <c r="G103" s="17"/>
      <c r="H103" s="5"/>
    </row>
    <row r="104" spans="1:8" ht="15">
      <c r="A104" s="59" t="s">
        <v>58</v>
      </c>
      <c r="E104" s="7"/>
      <c r="F104" s="47"/>
      <c r="G104" s="5"/>
      <c r="H104" s="5"/>
    </row>
    <row r="105" spans="1:3" ht="15">
      <c r="A105" s="60" t="s">
        <v>51</v>
      </c>
      <c r="C105" s="48"/>
    </row>
    <row r="106" spans="1:8" ht="15">
      <c r="A106" s="130" t="s">
        <v>95</v>
      </c>
      <c r="B106" s="131"/>
      <c r="C106" s="132"/>
      <c r="D106" s="133"/>
      <c r="E106" s="133"/>
      <c r="F106" s="5"/>
      <c r="G106" s="5"/>
      <c r="H106" s="5"/>
    </row>
    <row r="107" spans="1:8" ht="45" customHeight="1" hidden="1">
      <c r="A107" s="145" t="s">
        <v>68</v>
      </c>
      <c r="B107" s="145"/>
      <c r="C107" s="145"/>
      <c r="D107" s="145"/>
      <c r="E107" s="145"/>
      <c r="F107" s="5"/>
      <c r="G107" s="5"/>
      <c r="H107" s="5"/>
    </row>
    <row r="108" spans="1:8" ht="15">
      <c r="A108" s="134" t="s">
        <v>96</v>
      </c>
      <c r="B108" s="133"/>
      <c r="C108" s="133"/>
      <c r="D108" s="133"/>
      <c r="E108" s="133"/>
      <c r="F108" s="5"/>
      <c r="G108" s="5"/>
      <c r="H108" s="5"/>
    </row>
    <row r="109" spans="1:8" ht="15">
      <c r="A109" s="134"/>
      <c r="B109" s="133"/>
      <c r="C109" s="133"/>
      <c r="D109" s="133"/>
      <c r="E109" s="133"/>
      <c r="F109" s="5"/>
      <c r="G109" s="5"/>
      <c r="H109" s="5"/>
    </row>
    <row r="110" spans="1:8" ht="15">
      <c r="A110" s="134"/>
      <c r="B110" s="133"/>
      <c r="C110" s="133"/>
      <c r="D110" s="133"/>
      <c r="E110" s="133"/>
      <c r="F110" s="5"/>
      <c r="G110" s="5"/>
      <c r="H110" s="5"/>
    </row>
    <row r="111" spans="1:8" ht="15">
      <c r="A111" s="9"/>
      <c r="F111" s="5"/>
      <c r="G111" s="5"/>
      <c r="H111" s="5"/>
    </row>
    <row r="112" spans="1:8" ht="15">
      <c r="A112" s="9"/>
      <c r="F112" s="5"/>
      <c r="G112" s="5"/>
      <c r="H112" s="5"/>
    </row>
    <row r="113" spans="1:8" ht="15">
      <c r="A113" s="9"/>
      <c r="F113" s="5"/>
      <c r="G113" s="5"/>
      <c r="H113" s="5"/>
    </row>
    <row r="114" spans="1:8" ht="15">
      <c r="A114" s="9"/>
      <c r="F114" s="5"/>
      <c r="G114" s="5"/>
      <c r="H114" s="5"/>
    </row>
    <row r="115" spans="1:3" ht="15">
      <c r="A115" s="144" t="s">
        <v>103</v>
      </c>
      <c r="C115" s="49"/>
    </row>
    <row r="116" ht="15">
      <c r="A116" s="144" t="s">
        <v>104</v>
      </c>
    </row>
    <row r="117" ht="15">
      <c r="A117" s="144" t="s">
        <v>105</v>
      </c>
    </row>
    <row r="119" spans="1:7" ht="15">
      <c r="A119" s="50"/>
      <c r="B119" s="50"/>
      <c r="C119" s="50"/>
      <c r="D119" s="51"/>
      <c r="E119" s="49"/>
      <c r="F119" s="49"/>
      <c r="G119" s="49"/>
    </row>
    <row r="120" spans="1:7" ht="15">
      <c r="A120" s="50"/>
      <c r="B120" s="50"/>
      <c r="C120" s="50"/>
      <c r="D120" s="51"/>
      <c r="E120" s="49"/>
      <c r="F120" s="49"/>
      <c r="G120" s="49"/>
    </row>
    <row r="121" spans="1:7" ht="15">
      <c r="A121" s="52"/>
      <c r="B121" s="52"/>
      <c r="C121" s="52"/>
      <c r="D121" s="52"/>
      <c r="E121" s="49"/>
      <c r="F121" s="49"/>
      <c r="G121" s="49"/>
    </row>
    <row r="122" spans="1:7" ht="15">
      <c r="A122" s="5"/>
      <c r="E122" s="49"/>
      <c r="F122" s="49"/>
      <c r="G122" s="49"/>
    </row>
    <row r="123" spans="1:7" ht="15">
      <c r="A123" s="177"/>
      <c r="B123" s="177"/>
      <c r="C123" s="177"/>
      <c r="D123" s="177"/>
      <c r="E123" s="49"/>
      <c r="F123" s="49"/>
      <c r="G123" s="49"/>
    </row>
    <row r="124" spans="1:7" ht="15">
      <c r="A124" s="146"/>
      <c r="B124" s="146"/>
      <c r="C124" s="146"/>
      <c r="D124" s="146"/>
      <c r="E124" s="49"/>
      <c r="F124" s="49"/>
      <c r="G124" s="49"/>
    </row>
    <row r="125" spans="1:7" ht="15">
      <c r="A125" s="50"/>
      <c r="B125" s="50"/>
      <c r="C125" s="50"/>
      <c r="D125" s="50"/>
      <c r="E125" s="49"/>
      <c r="F125" s="49"/>
      <c r="G125" s="49"/>
    </row>
    <row r="126" spans="1:4" ht="15">
      <c r="A126" s="50"/>
      <c r="B126" s="50"/>
      <c r="C126" s="50"/>
      <c r="D126" s="3"/>
    </row>
  </sheetData>
  <sheetProtection/>
  <mergeCells count="68">
    <mergeCell ref="D29:E29"/>
    <mergeCell ref="A44:C44"/>
    <mergeCell ref="D100:E100"/>
    <mergeCell ref="A37:C37"/>
    <mergeCell ref="A42:C42"/>
    <mergeCell ref="A23:C23"/>
    <mergeCell ref="A25:C25"/>
    <mergeCell ref="D74:E75"/>
    <mergeCell ref="C74:C75"/>
    <mergeCell ref="B74:B75"/>
    <mergeCell ref="A34:C34"/>
    <mergeCell ref="A36:C36"/>
    <mergeCell ref="A38:C38"/>
    <mergeCell ref="A24:C24"/>
    <mergeCell ref="A29:C29"/>
    <mergeCell ref="A27:C27"/>
    <mergeCell ref="A28:C28"/>
    <mergeCell ref="A35:C35"/>
    <mergeCell ref="A17:C17"/>
    <mergeCell ref="A16:C16"/>
    <mergeCell ref="A15:C15"/>
    <mergeCell ref="A14:C14"/>
    <mergeCell ref="A18:C18"/>
    <mergeCell ref="A19:C19"/>
    <mergeCell ref="A20:C20"/>
    <mergeCell ref="A21:C21"/>
    <mergeCell ref="A22:C22"/>
    <mergeCell ref="B96:B99"/>
    <mergeCell ref="D34:E34"/>
    <mergeCell ref="A46:A50"/>
    <mergeCell ref="C70:E70"/>
    <mergeCell ref="C71:C73"/>
    <mergeCell ref="D71:E73"/>
    <mergeCell ref="E54:E55"/>
    <mergeCell ref="A124:D124"/>
    <mergeCell ref="A123:D123"/>
    <mergeCell ref="D46:E47"/>
    <mergeCell ref="D26:E26"/>
    <mergeCell ref="D48:E49"/>
    <mergeCell ref="B70:B73"/>
    <mergeCell ref="A54:A55"/>
    <mergeCell ref="B54:B55"/>
    <mergeCell ref="A26:C26"/>
    <mergeCell ref="C96:E96"/>
    <mergeCell ref="A5:E5"/>
    <mergeCell ref="A6:E6"/>
    <mergeCell ref="A7:E7"/>
    <mergeCell ref="D12:E12"/>
    <mergeCell ref="D13:E13"/>
    <mergeCell ref="A8:E8"/>
    <mergeCell ref="A12:C12"/>
    <mergeCell ref="A13:C13"/>
    <mergeCell ref="D102:E102"/>
    <mergeCell ref="A103:C103"/>
    <mergeCell ref="B78:C78"/>
    <mergeCell ref="D78:E78"/>
    <mergeCell ref="B92:C92"/>
    <mergeCell ref="D92:E92"/>
    <mergeCell ref="A107:E107"/>
    <mergeCell ref="A39:C39"/>
    <mergeCell ref="A40:C40"/>
    <mergeCell ref="A41:C41"/>
    <mergeCell ref="A43:C43"/>
    <mergeCell ref="C97:C99"/>
    <mergeCell ref="A102:C102"/>
    <mergeCell ref="A70:A73"/>
    <mergeCell ref="D97:E99"/>
    <mergeCell ref="A96:A99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48" r:id="rId2"/>
  <ignoredErrors>
    <ignoredError sqref="E11" numberStoredAsText="1"/>
    <ignoredError sqref="E51:E52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2021-06-07T18:13:44Z</cp:lastPrinted>
  <dcterms:created xsi:type="dcterms:W3CDTF">2000-10-19T13:42:41Z</dcterms:created>
  <dcterms:modified xsi:type="dcterms:W3CDTF">2021-07-06T17:34:16Z</dcterms:modified>
  <cp:category/>
  <cp:version/>
  <cp:contentType/>
  <cp:contentStatus/>
</cp:coreProperties>
</file>