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TES/Shared Documents/SUBPOF/COORPE/Portal do Petróleo/1 ATUALIZAÇÃO ANO CORRENTE/2026/Planilhão/05. Maio/"/>
    </mc:Choice>
  </mc:AlternateContent>
  <xr:revisionPtr revIDLastSave="449" documentId="8_{6F47A96A-33BB-4C2E-BA66-DAF55DDE6AA4}" xr6:coauthVersionLast="47" xr6:coauthVersionMax="47" xr10:uidLastSave="{C7539267-6720-4788-A7A4-BEFA3EC20AA0}"/>
  <bookViews>
    <workbookView xWindow="-120" yWindow="-120" windowWidth="29040" windowHeight="15720" tabRatio="851" xr2:uid="{00000000-000D-0000-FFFF-FFFF00000000}"/>
  </bookViews>
  <sheets>
    <sheet name="Conf. Prestação de Contas 2026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7" l="1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P5" i="17"/>
  <c r="P4" i="17"/>
  <c r="H37" i="17"/>
  <c r="I37" i="17"/>
  <c r="J37" i="17"/>
  <c r="K37" i="17"/>
  <c r="L37" i="17"/>
  <c r="M37" i="17"/>
  <c r="N37" i="17"/>
  <c r="O37" i="17"/>
  <c r="G37" i="17"/>
  <c r="F37" i="17"/>
  <c r="E37" i="17"/>
  <c r="D37" i="17"/>
  <c r="P37" i="17" l="1"/>
</calcChain>
</file>

<file path=xl/sharedStrings.xml><?xml version="1.0" encoding="utf-8"?>
<sst xmlns="http://schemas.openxmlformats.org/spreadsheetml/2006/main" count="57" uniqueCount="48">
  <si>
    <t>ROYALTIES - 2025 - TABELA DEMONSTRATIVA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</si>
  <si>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</si>
  <si>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</si>
  <si>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</si>
  <si>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</si>
  <si>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</si>
  <si>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</si>
  <si>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</si>
  <si>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</si>
  <si>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</si>
  <si>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</si>
  <si>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</si>
  <si>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</si>
  <si>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</si>
  <si>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</si>
  <si>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DISTRIBUIÇÃO</t>
  </si>
  <si>
    <t>(+) DISTRIBUIÇÃO - LEI 7990/89</t>
  </si>
  <si>
    <t>LEI 7990/89 (ATÉ 5%)</t>
  </si>
  <si>
    <t>(-) PASEP - LEI 9715/98</t>
  </si>
  <si>
    <t>(-) MUNICÍPIOS - LEI 7990/89</t>
  </si>
  <si>
    <t xml:space="preserve">(-) FECAM </t>
  </si>
  <si>
    <t>(-) DRE FECAM</t>
  </si>
  <si>
    <t>(-) FISED - LEI 7990/89</t>
  </si>
  <si>
    <t>(-) DRE FISED  - LEI 7990/89</t>
  </si>
  <si>
    <t>(-) OP DELAWARE</t>
  </si>
  <si>
    <t>(+) ESTORNO OP DELAWARE</t>
  </si>
  <si>
    <t>(-) FUNDO SOBERANO</t>
  </si>
  <si>
    <t>(-) DÍVIDA - LEI 7990/89</t>
  </si>
  <si>
    <t>(+) DISTRIBUIÇÃO - LEI 9478/97</t>
  </si>
  <si>
    <t>LEI 9478/97 (EXCEDENTE A 5%)</t>
  </si>
  <si>
    <t>(-) 1% PASEP - LEI 9715/98</t>
  </si>
  <si>
    <t>(-) FECAM</t>
  </si>
  <si>
    <t>(-) FISED - LEI 9478/97</t>
  </si>
  <si>
    <t>(-) DRE FISED - LEI 9478/97</t>
  </si>
  <si>
    <t>(-) FUNDO SOBERANO - LEI 9478/97</t>
  </si>
  <si>
    <t>(-) DÍVIDA - LEI 9478/97</t>
  </si>
  <si>
    <t>(+) DISTRIBUIÇÃO - PEA</t>
  </si>
  <si>
    <t>PEA - LEI 9478/97</t>
  </si>
  <si>
    <t>(-) FISED - PEA</t>
  </si>
  <si>
    <t>(-) DRE FISED - PEA</t>
  </si>
  <si>
    <t>(-) FUNDO SOBERANO - PEA</t>
  </si>
  <si>
    <t>(-) DÍVIDA - PEA</t>
  </si>
  <si>
    <t>(+) DISTRIBUIÇÃO - FEP</t>
  </si>
  <si>
    <t>FUNDO ESPECIAL DO PETRÓLEO</t>
  </si>
  <si>
    <t>(-) 1% PASEP</t>
  </si>
  <si>
    <t>(-) FUNDO SOBERANO - FEP</t>
  </si>
  <si>
    <t>(-) DÍVIDA - FEP</t>
  </si>
  <si>
    <t>(=) ROYALTIES LÍQUIDO / RIOPREVIDÊNCIA/TESOURO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</si>
</sst>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DCE6F1"/>
        <bgColor rgb="FFDCE6F1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2" borderId="0" applyNumberFormat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4" fontId="5" fillId="5" borderId="2" xfId="0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center" vertical="center"/>
    </xf>
    <xf numFmtId="43" fontId="5" fillId="0" borderId="0" xfId="5" applyNumberFormat="1" applyFont="1" applyFill="1" applyBorder="1" applyAlignment="1">
      <alignment vertical="center"/>
    </xf>
    <xf numFmtId="43" fontId="10" fillId="0" borderId="0" xfId="5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43" fontId="11" fillId="0" borderId="7" xfId="1" applyFont="1" applyBorder="1" applyAlignment="1">
      <alignment vertical="center"/>
    </xf>
    <xf numFmtId="43" fontId="11" fillId="4" borderId="7" xfId="1" applyFont="1" applyFill="1" applyBorder="1" applyAlignment="1">
      <alignment vertical="center"/>
    </xf>
    <xf numFmtId="43" fontId="11" fillId="4" borderId="11" xfId="1" applyFont="1" applyFill="1" applyBorder="1" applyAlignment="1">
      <alignment vertical="center"/>
    </xf>
    <xf numFmtId="43" fontId="11" fillId="0" borderId="11" xfId="1" applyFont="1" applyBorder="1" applyAlignment="1">
      <alignment vertical="center"/>
    </xf>
    <xf numFmtId="43" fontId="8" fillId="4" borderId="8" xfId="1" applyFont="1" applyFill="1" applyBorder="1" applyAlignment="1">
      <alignment vertical="center"/>
    </xf>
    <xf numFmtId="43" fontId="6" fillId="0" borderId="10" xfId="1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43" fontId="8" fillId="0" borderId="13" xfId="1" applyFont="1" applyBorder="1" applyAlignment="1">
      <alignment vertical="center"/>
    </xf>
    <xf numFmtId="43" fontId="6" fillId="4" borderId="12" xfId="1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43" fontId="4" fillId="0" borderId="9" xfId="1" applyFont="1" applyBorder="1" applyAlignment="1">
      <alignment vertical="center"/>
    </xf>
    <xf numFmtId="4" fontId="7" fillId="4" borderId="6" xfId="0" applyNumberFormat="1" applyFont="1" applyFill="1" applyBorder="1" applyAlignment="1">
      <alignment vertical="center"/>
    </xf>
    <xf numFmtId="4" fontId="7" fillId="4" borderId="9" xfId="0" applyNumberFormat="1" applyFont="1" applyFill="1" applyBorder="1" applyAlignment="1">
      <alignment vertical="center"/>
    </xf>
    <xf numFmtId="43" fontId="13" fillId="7" borderId="14" xfId="1" applyFont="1" applyFill="1" applyBorder="1"/>
    <xf numFmtId="43" fontId="13" fillId="0" borderId="14" xfId="1" applyFont="1" applyBorder="1"/>
    <xf numFmtId="43" fontId="13" fillId="7" borderId="0" xfId="1" applyFont="1" applyFill="1" applyBorder="1"/>
    <xf numFmtId="0" fontId="12" fillId="7" borderId="14" xfId="0" applyFont="1" applyFill="1" applyBorder="1" applyAlignment="1">
      <alignment vertical="center"/>
    </xf>
    <xf numFmtId="43" fontId="13" fillId="0" borderId="0" xfId="1" applyFont="1" applyBorder="1"/>
    <xf numFmtId="0" fontId="12" fillId="0" borderId="14" xfId="0" applyFont="1" applyBorder="1" applyAlignment="1">
      <alignment vertical="center"/>
    </xf>
    <xf numFmtId="43" fontId="11" fillId="0" borderId="15" xfId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3" fontId="8" fillId="0" borderId="16" xfId="1" applyFont="1" applyBorder="1" applyAlignment="1">
      <alignment vertical="center"/>
    </xf>
    <xf numFmtId="43" fontId="13" fillId="7" borderId="14" xfId="1" applyFont="1" applyFill="1" applyBorder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5" fillId="5" borderId="2" xfId="0" applyNumberFormat="1" applyFont="1" applyFill="1" applyBorder="1" applyAlignment="1">
      <alignment vertical="center"/>
    </xf>
    <xf numFmtId="43" fontId="12" fillId="7" borderId="17" xfId="1" applyFont="1" applyFill="1" applyBorder="1"/>
    <xf numFmtId="43" fontId="7" fillId="4" borderId="6" xfId="1" applyFont="1" applyFill="1" applyBorder="1" applyAlignment="1">
      <alignment vertical="center"/>
    </xf>
    <xf numFmtId="0" fontId="6" fillId="4" borderId="1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43" fontId="8" fillId="4" borderId="13" xfId="1" applyFont="1" applyFill="1" applyBorder="1" applyAlignment="1">
      <alignment vertical="center"/>
    </xf>
    <xf numFmtId="43" fontId="4" fillId="0" borderId="6" xfId="1" applyFont="1" applyBorder="1" applyAlignment="1">
      <alignment vertical="center"/>
    </xf>
    <xf numFmtId="43" fontId="12" fillId="0" borderId="9" xfId="1" applyFont="1" applyBorder="1"/>
    <xf numFmtId="43" fontId="7" fillId="0" borderId="6" xfId="1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43" fontId="12" fillId="7" borderId="9" xfId="1" applyFont="1" applyFill="1" applyBorder="1"/>
    <xf numFmtId="43" fontId="6" fillId="4" borderId="10" xfId="1" applyFont="1" applyFill="1" applyBorder="1" applyAlignment="1">
      <alignment vertical="center"/>
    </xf>
    <xf numFmtId="43" fontId="11" fillId="0" borderId="13" xfId="1" applyFont="1" applyBorder="1" applyAlignment="1">
      <alignment vertical="center"/>
    </xf>
  </cellXfs>
  <cellStyles count="6">
    <cellStyle name="40% - Ênfase1" xfId="5" builtinId="31"/>
    <cellStyle name="Normal" xfId="0" builtinId="0"/>
    <cellStyle name="Normal 2" xfId="2" xr:uid="{545F6B6E-7B33-42DC-9334-BE11918723B9}"/>
    <cellStyle name="Normal 3" xfId="4" xr:uid="{CD8E9C09-0125-4887-BFF1-23AFEB1CF25A}"/>
    <cellStyle name="Vírgula" xfId="1" builtinId="3"/>
    <cellStyle name="Vírgula 2" xfId="3" xr:uid="{DA4C8CF6-7034-49CC-938B-D4E78EB6A92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F990-FA85-409A-9D6A-8967F8A5C6AB}">
  <sheetPr>
    <tabColor theme="7" tint="0.39997558519241921"/>
  </sheetPr>
  <dimension ref="B1:Q65"/>
  <sheetViews>
    <sheetView showGridLines="0" tabSelected="1" zoomScale="60" zoomScaleNormal="60" workbookViewId="0">
      <pane xSplit="2" topLeftCell="C1" activePane="topRight" state="frozen"/>
      <selection pane="topRight" activeCell="J45" sqref="J45"/>
    </sheetView>
  </sheetViews>
  <sheetFormatPr defaultRowHeight="15" x14ac:dyDescent="0.25"/>
  <cols>
    <col min="2" max="2" width="29.5703125" customWidth="1"/>
    <col min="3" max="3" width="31.5703125" bestFit="1" customWidth="1"/>
    <col min="4" max="4" width="29" bestFit="1" customWidth="1"/>
    <col min="5" max="5" width="29.42578125" bestFit="1" customWidth="1"/>
    <col min="6" max="6" width="28" bestFit="1" customWidth="1"/>
    <col min="7" max="7" width="26.85546875" bestFit="1" customWidth="1"/>
    <col min="8" max="9" width="29" bestFit="1" customWidth="1"/>
    <col min="10" max="10" width="28" bestFit="1" customWidth="1"/>
    <col min="11" max="11" width="33" bestFit="1" customWidth="1"/>
    <col min="12" max="12" width="25.42578125" bestFit="1" customWidth="1"/>
    <col min="13" max="13" width="23.42578125" bestFit="1" customWidth="1"/>
    <col min="14" max="14" width="25" bestFit="1" customWidth="1"/>
    <col min="15" max="15" width="23.42578125" bestFit="1" customWidth="1"/>
    <col min="16" max="16" width="29.42578125" bestFit="1" customWidth="1"/>
  </cols>
  <sheetData>
    <row r="1" spans="2:17" ht="15.75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</row>
    <row r="2" spans="2:17" ht="15.75" customHeight="1" thickBot="1" x14ac:dyDescent="0.3"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"/>
    </row>
    <row r="3" spans="2:17" ht="15.75" customHeight="1" thickBot="1" x14ac:dyDescent="0.3">
      <c r="B3" s="45" t="s">
        <v>1</v>
      </c>
      <c r="C3" s="46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5" t="s">
        <v>14</v>
      </c>
      <c r="Q3" s="1"/>
    </row>
    <row r="4" spans="2:17" ht="15.75" customHeight="1" x14ac:dyDescent="0.25">
      <c r="B4" s="13" t="s">
        <v>15</v>
      </c>
      <c r="C4" s="15" t="s">
        <v>16</v>
      </c>
      <c r="D4" s="49">
        <v>483119305.64999998</v>
      </c>
      <c r="E4" s="49">
        <v>552826199.61000001</v>
      </c>
      <c r="F4" s="49">
        <v>582173623.69000006</v>
      </c>
      <c r="G4" s="49">
        <v>542462345.21000004</v>
      </c>
      <c r="H4" s="49">
        <v>897408728.37</v>
      </c>
      <c r="I4" s="49"/>
      <c r="J4" s="32"/>
      <c r="K4" s="52"/>
      <c r="L4" s="52"/>
      <c r="M4" s="53"/>
      <c r="N4" s="53"/>
      <c r="O4" s="53"/>
      <c r="P4" s="29">
        <f>SUM(D4:O4)</f>
        <v>3057990202.5299997</v>
      </c>
      <c r="Q4" s="1"/>
    </row>
    <row r="5" spans="2:17" ht="15.75" customHeight="1" x14ac:dyDescent="0.25">
      <c r="B5" s="14" t="s">
        <v>17</v>
      </c>
      <c r="C5" s="16" t="s">
        <v>18</v>
      </c>
      <c r="D5" s="22">
        <v>4831193.0599999996</v>
      </c>
      <c r="E5" s="22">
        <v>5528262</v>
      </c>
      <c r="F5" s="22">
        <v>5821736.2400000002</v>
      </c>
      <c r="G5" s="22">
        <v>5424623.4500000002</v>
      </c>
      <c r="H5" s="22">
        <v>8974087.2799999993</v>
      </c>
      <c r="I5" s="22"/>
      <c r="J5" s="6"/>
      <c r="K5" s="34"/>
      <c r="L5" s="34"/>
      <c r="M5" s="22"/>
      <c r="N5" s="22"/>
      <c r="O5" s="22"/>
      <c r="P5" s="25">
        <f t="shared" ref="P5:P37" si="0">SUM(D5:O5)</f>
        <v>30579902.030000001</v>
      </c>
      <c r="Q5" s="1"/>
    </row>
    <row r="6" spans="2:17" ht="15.75" customHeight="1" x14ac:dyDescent="0.25">
      <c r="B6" s="14"/>
      <c r="C6" s="16" t="s">
        <v>19</v>
      </c>
      <c r="D6" s="22">
        <v>119572028.15000001</v>
      </c>
      <c r="E6" s="22">
        <v>136824484.40000001</v>
      </c>
      <c r="F6" s="22">
        <v>144087971.86000001</v>
      </c>
      <c r="G6" s="22">
        <v>134259430.44</v>
      </c>
      <c r="H6" s="22">
        <v>222108660.27000001</v>
      </c>
      <c r="I6" s="22"/>
      <c r="J6" s="6"/>
      <c r="K6" s="34"/>
      <c r="L6" s="34"/>
      <c r="M6" s="22"/>
      <c r="N6" s="22"/>
      <c r="O6" s="22"/>
      <c r="P6" s="25">
        <f t="shared" si="0"/>
        <v>756852575.12</v>
      </c>
      <c r="Q6" s="1"/>
    </row>
    <row r="7" spans="2:17" ht="15.75" customHeight="1" x14ac:dyDescent="0.25">
      <c r="B7" s="14"/>
      <c r="C7" s="16" t="s">
        <v>20</v>
      </c>
      <c r="D7" s="22">
        <v>12681881.77</v>
      </c>
      <c r="E7" s="22">
        <v>14511687.74</v>
      </c>
      <c r="F7" s="22">
        <v>15282057.619999999</v>
      </c>
      <c r="G7" s="22">
        <v>14239636.560000001</v>
      </c>
      <c r="H7" s="22">
        <v>23556979.120000001</v>
      </c>
      <c r="I7" s="22"/>
      <c r="J7" s="6"/>
      <c r="K7" s="34"/>
      <c r="L7" s="34"/>
      <c r="M7" s="22"/>
      <c r="N7" s="22"/>
      <c r="O7" s="22"/>
      <c r="P7" s="25">
        <f t="shared" si="0"/>
        <v>80272242.810000002</v>
      </c>
      <c r="Q7" s="1"/>
    </row>
    <row r="8" spans="2:17" ht="15.75" customHeight="1" x14ac:dyDescent="0.25">
      <c r="B8" s="14"/>
      <c r="C8" s="16" t="s">
        <v>21</v>
      </c>
      <c r="D8" s="22">
        <v>5435092.1900000004</v>
      </c>
      <c r="E8" s="22">
        <v>6219294.75</v>
      </c>
      <c r="F8" s="22">
        <v>6549453.2699999996</v>
      </c>
      <c r="G8" s="22">
        <v>6102701.3799999999</v>
      </c>
      <c r="H8" s="22">
        <v>10095848.189999999</v>
      </c>
      <c r="I8" s="22"/>
      <c r="J8" s="6"/>
      <c r="K8" s="34"/>
      <c r="L8" s="34"/>
      <c r="M8" s="22"/>
      <c r="N8" s="22"/>
      <c r="O8" s="22"/>
      <c r="P8" s="25">
        <f t="shared" si="0"/>
        <v>34402389.780000001</v>
      </c>
      <c r="Q8" s="1"/>
    </row>
    <row r="9" spans="2:17" ht="15.75" customHeight="1" x14ac:dyDescent="0.25">
      <c r="B9" s="14"/>
      <c r="C9" s="16" t="s">
        <v>22</v>
      </c>
      <c r="D9" s="22">
        <v>10605245.859999999</v>
      </c>
      <c r="E9" s="22">
        <v>12202251.369999999</v>
      </c>
      <c r="F9" s="22">
        <v>12784900.960000001</v>
      </c>
      <c r="G9" s="22">
        <v>11973336.17</v>
      </c>
      <c r="H9" s="22">
        <v>20010543.760000002</v>
      </c>
      <c r="I9" s="22"/>
      <c r="J9" s="6"/>
      <c r="K9" s="34"/>
      <c r="L9" s="34"/>
      <c r="M9" s="22"/>
      <c r="N9" s="22"/>
      <c r="O9" s="22"/>
      <c r="P9" s="25">
        <f t="shared" si="0"/>
        <v>67576278.120000005</v>
      </c>
      <c r="Q9" s="1"/>
    </row>
    <row r="10" spans="2:17" ht="15.75" customHeight="1" x14ac:dyDescent="0.25">
      <c r="B10" s="14"/>
      <c r="C10" s="16" t="s">
        <v>23</v>
      </c>
      <c r="D10" s="22">
        <v>4545105.37</v>
      </c>
      <c r="E10" s="22">
        <v>5229536.3</v>
      </c>
      <c r="F10" s="22">
        <v>5479243.2599999998</v>
      </c>
      <c r="G10" s="22">
        <v>5131429.78</v>
      </c>
      <c r="H10" s="22">
        <v>8575947.3300000001</v>
      </c>
      <c r="I10" s="22"/>
      <c r="J10" s="6"/>
      <c r="K10" s="34"/>
      <c r="L10" s="34"/>
      <c r="M10" s="22"/>
      <c r="N10" s="22"/>
      <c r="O10" s="22"/>
      <c r="P10" s="25">
        <f t="shared" si="0"/>
        <v>28961262.039999999</v>
      </c>
      <c r="Q10" s="1"/>
    </row>
    <row r="11" spans="2:17" ht="15.75" customHeight="1" x14ac:dyDescent="0.25">
      <c r="B11" s="14"/>
      <c r="C11" s="37" t="s">
        <v>24</v>
      </c>
      <c r="D11" s="43"/>
      <c r="E11" s="43"/>
      <c r="F11" s="43">
        <v>0</v>
      </c>
      <c r="G11" s="43">
        <v>0</v>
      </c>
      <c r="H11" s="43"/>
      <c r="I11" s="43"/>
      <c r="J11" s="43"/>
      <c r="K11" s="43"/>
      <c r="L11" s="43"/>
      <c r="M11" s="22"/>
      <c r="N11" s="22"/>
      <c r="O11" s="22"/>
      <c r="P11" s="25">
        <f t="shared" si="0"/>
        <v>0</v>
      </c>
      <c r="Q11" s="1"/>
    </row>
    <row r="12" spans="2:17" ht="15.75" customHeight="1" x14ac:dyDescent="0.25">
      <c r="B12" s="14"/>
      <c r="C12" s="37" t="s">
        <v>25</v>
      </c>
      <c r="D12" s="43">
        <v>0</v>
      </c>
      <c r="E12" s="43">
        <v>0</v>
      </c>
      <c r="F12" s="43">
        <v>0</v>
      </c>
      <c r="G12" s="43">
        <v>0</v>
      </c>
      <c r="H12" s="43"/>
      <c r="I12" s="43"/>
      <c r="J12" s="43"/>
      <c r="K12" s="43"/>
      <c r="L12" s="43"/>
      <c r="M12" s="22"/>
      <c r="N12" s="22"/>
      <c r="O12" s="22"/>
      <c r="P12" s="25">
        <f t="shared" si="0"/>
        <v>0</v>
      </c>
      <c r="Q12" s="1"/>
    </row>
    <row r="13" spans="2:17" ht="15.75" customHeight="1" x14ac:dyDescent="0.25">
      <c r="B13" s="14"/>
      <c r="C13" s="16" t="s">
        <v>26</v>
      </c>
      <c r="D13" s="43">
        <v>0</v>
      </c>
      <c r="E13" s="43">
        <v>0</v>
      </c>
      <c r="F13" s="43">
        <v>0</v>
      </c>
      <c r="G13" s="43">
        <v>0</v>
      </c>
      <c r="H13" s="43"/>
      <c r="I13" s="43"/>
      <c r="J13" s="43"/>
      <c r="K13" s="43"/>
      <c r="L13" s="43"/>
      <c r="M13" s="22"/>
      <c r="N13" s="22"/>
      <c r="O13" s="22"/>
      <c r="P13" s="25">
        <f t="shared" si="0"/>
        <v>0</v>
      </c>
      <c r="Q13" s="1"/>
    </row>
    <row r="14" spans="2:17" ht="15.75" customHeight="1" thickBot="1" x14ac:dyDescent="0.3">
      <c r="B14" s="54"/>
      <c r="C14" s="55" t="s">
        <v>27</v>
      </c>
      <c r="D14" s="23">
        <v>0</v>
      </c>
      <c r="E14" s="23">
        <v>0</v>
      </c>
      <c r="F14" s="23">
        <v>0</v>
      </c>
      <c r="G14" s="23">
        <v>0</v>
      </c>
      <c r="H14" s="23"/>
      <c r="I14" s="23"/>
      <c r="J14" s="23"/>
      <c r="K14" s="23"/>
      <c r="L14" s="23"/>
      <c r="M14" s="23"/>
      <c r="N14" s="23"/>
      <c r="O14" s="23"/>
      <c r="P14" s="56">
        <f t="shared" si="0"/>
        <v>0</v>
      </c>
      <c r="Q14" s="1"/>
    </row>
    <row r="15" spans="2:17" ht="15.75" customHeight="1" x14ac:dyDescent="0.25">
      <c r="B15" s="17" t="s">
        <v>15</v>
      </c>
      <c r="C15" s="19" t="s">
        <v>28</v>
      </c>
      <c r="D15" s="31">
        <v>514902115.82999998</v>
      </c>
      <c r="E15" s="31">
        <v>580420320.44000006</v>
      </c>
      <c r="F15" s="57">
        <v>610446851.73000002</v>
      </c>
      <c r="G15" s="57">
        <v>569902026.96000004</v>
      </c>
      <c r="H15" s="57">
        <v>952321322.09000003</v>
      </c>
      <c r="I15" s="57"/>
      <c r="J15" s="7"/>
      <c r="K15" s="58"/>
      <c r="L15" s="58"/>
      <c r="M15" s="59"/>
      <c r="N15" s="59"/>
      <c r="O15" s="59"/>
      <c r="P15" s="26">
        <f t="shared" si="0"/>
        <v>3227992637.0500002</v>
      </c>
      <c r="Q15" s="1"/>
    </row>
    <row r="16" spans="2:17" ht="15.75" customHeight="1" x14ac:dyDescent="0.25">
      <c r="B16" s="18" t="s">
        <v>29</v>
      </c>
      <c r="C16" s="2" t="s">
        <v>30</v>
      </c>
      <c r="D16" s="21">
        <v>5149021.16</v>
      </c>
      <c r="E16" s="21">
        <v>5804203.2000000002</v>
      </c>
      <c r="F16" s="21">
        <v>6104468.5199999996</v>
      </c>
      <c r="G16" s="21">
        <v>5699020.2699999996</v>
      </c>
      <c r="H16" s="21">
        <v>9523213.2200000007</v>
      </c>
      <c r="I16" s="21"/>
      <c r="J16" s="8"/>
      <c r="K16" s="35"/>
      <c r="L16" s="35"/>
      <c r="M16" s="21"/>
      <c r="N16" s="21"/>
      <c r="O16" s="21"/>
      <c r="P16" s="27">
        <f t="shared" si="0"/>
        <v>32279926.369999997</v>
      </c>
      <c r="Q16" s="1"/>
    </row>
    <row r="17" spans="2:17" ht="15.75" customHeight="1" x14ac:dyDescent="0.25">
      <c r="B17" s="18"/>
      <c r="C17" s="2" t="s">
        <v>31</v>
      </c>
      <c r="D17" s="21">
        <v>18021574.050000001</v>
      </c>
      <c r="E17" s="21">
        <v>20314711.219999999</v>
      </c>
      <c r="F17" s="21">
        <v>21365639.809999999</v>
      </c>
      <c r="G17" s="21">
        <v>19946570.940000001</v>
      </c>
      <c r="H17" s="21">
        <v>33331246.27</v>
      </c>
      <c r="I17" s="21"/>
      <c r="J17" s="8"/>
      <c r="K17" s="35"/>
      <c r="L17" s="35"/>
      <c r="M17" s="21"/>
      <c r="N17" s="21"/>
      <c r="O17" s="21"/>
      <c r="P17" s="27">
        <f t="shared" si="0"/>
        <v>112979742.28999999</v>
      </c>
      <c r="Q17" s="1"/>
    </row>
    <row r="18" spans="2:17" ht="15.75" customHeight="1" x14ac:dyDescent="0.25">
      <c r="B18" s="18"/>
      <c r="C18" s="2" t="s">
        <v>21</v>
      </c>
      <c r="D18" s="21">
        <v>7723531.7400000002</v>
      </c>
      <c r="E18" s="21">
        <v>8706304.8100000005</v>
      </c>
      <c r="F18" s="21">
        <v>9156702.7799999993</v>
      </c>
      <c r="G18" s="21">
        <v>8548530.4000000004</v>
      </c>
      <c r="H18" s="21">
        <v>14284819.83</v>
      </c>
      <c r="I18" s="21"/>
      <c r="J18" s="8"/>
      <c r="K18" s="35"/>
      <c r="L18" s="35"/>
      <c r="M18" s="21"/>
      <c r="N18" s="21"/>
      <c r="O18" s="21"/>
      <c r="P18" s="27">
        <f t="shared" si="0"/>
        <v>48419889.559999995</v>
      </c>
      <c r="Q18" s="1"/>
    </row>
    <row r="19" spans="2:17" ht="15.75" customHeight="1" x14ac:dyDescent="0.25">
      <c r="B19" s="18"/>
      <c r="C19" s="2" t="s">
        <v>32</v>
      </c>
      <c r="D19" s="21">
        <v>16002704.210000001</v>
      </c>
      <c r="E19" s="21">
        <v>18097326.77</v>
      </c>
      <c r="F19" s="21">
        <v>18980856.699999999</v>
      </c>
      <c r="G19" s="21">
        <v>17732826.870000001</v>
      </c>
      <c r="H19" s="21">
        <v>29933309.050000001</v>
      </c>
      <c r="I19" s="21"/>
      <c r="J19" s="8"/>
      <c r="K19" s="35"/>
      <c r="L19" s="35"/>
      <c r="M19" s="21"/>
      <c r="N19" s="21"/>
      <c r="O19" s="21"/>
      <c r="P19" s="27">
        <f t="shared" si="0"/>
        <v>100747023.60000001</v>
      </c>
      <c r="Q19" s="1"/>
    </row>
    <row r="20" spans="2:17" ht="15.75" customHeight="1" x14ac:dyDescent="0.25">
      <c r="B20" s="18"/>
      <c r="C20" s="2" t="s">
        <v>33</v>
      </c>
      <c r="D20" s="21">
        <v>6858301.7999999998</v>
      </c>
      <c r="E20" s="21">
        <v>7755997.1900000004</v>
      </c>
      <c r="F20" s="21">
        <v>8134652.8700000001</v>
      </c>
      <c r="G20" s="21">
        <v>7599782.9400000004</v>
      </c>
      <c r="H20" s="21">
        <v>12828561.02</v>
      </c>
      <c r="I20" s="21"/>
      <c r="J20" s="8"/>
      <c r="K20" s="35"/>
      <c r="L20" s="35"/>
      <c r="M20" s="21"/>
      <c r="N20" s="21"/>
      <c r="O20" s="21"/>
      <c r="P20" s="27">
        <f t="shared" si="0"/>
        <v>43177295.82</v>
      </c>
      <c r="Q20" s="1"/>
    </row>
    <row r="21" spans="2:17" ht="15.75" customHeight="1" x14ac:dyDescent="0.25">
      <c r="B21" s="18"/>
      <c r="C21" s="39" t="s">
        <v>34</v>
      </c>
      <c r="D21" s="21">
        <v>0</v>
      </c>
      <c r="E21" s="21">
        <v>0</v>
      </c>
      <c r="F21" s="40">
        <v>0</v>
      </c>
      <c r="G21" s="40">
        <v>0</v>
      </c>
      <c r="H21" s="40"/>
      <c r="I21" s="40"/>
      <c r="J21" s="41"/>
      <c r="K21" s="38"/>
      <c r="L21" s="38"/>
      <c r="M21" s="40"/>
      <c r="N21" s="40"/>
      <c r="O21" s="40"/>
      <c r="P21" s="42">
        <f t="shared" si="0"/>
        <v>0</v>
      </c>
      <c r="Q21" s="1"/>
    </row>
    <row r="22" spans="2:17" ht="15.75" customHeight="1" thickBot="1" x14ac:dyDescent="0.3">
      <c r="B22" s="60"/>
      <c r="C22" s="61" t="s">
        <v>35</v>
      </c>
      <c r="D22" s="24">
        <v>0</v>
      </c>
      <c r="E22" s="24">
        <v>0</v>
      </c>
      <c r="F22" s="24">
        <v>0</v>
      </c>
      <c r="G22" s="24">
        <v>0</v>
      </c>
      <c r="H22" s="24"/>
      <c r="I22" s="24"/>
      <c r="J22" s="24"/>
      <c r="K22" s="24"/>
      <c r="L22" s="24"/>
      <c r="M22" s="24"/>
      <c r="N22" s="24"/>
      <c r="O22" s="24"/>
      <c r="P22" s="28">
        <f t="shared" si="0"/>
        <v>0</v>
      </c>
      <c r="Q22" s="1"/>
    </row>
    <row r="23" spans="2:17" ht="15.75" customHeight="1" x14ac:dyDescent="0.25">
      <c r="B23" s="13" t="s">
        <v>15</v>
      </c>
      <c r="C23" s="20" t="s">
        <v>36</v>
      </c>
      <c r="D23" s="50">
        <v>87511587.420000002</v>
      </c>
      <c r="E23" s="50">
        <v>2165070451.3000002</v>
      </c>
      <c r="F23" s="49">
        <v>9130776.1600000001</v>
      </c>
      <c r="G23" s="49">
        <v>0</v>
      </c>
      <c r="H23" s="49">
        <v>3281333958.3299999</v>
      </c>
      <c r="I23" s="49"/>
      <c r="J23" s="33"/>
      <c r="K23" s="62"/>
      <c r="L23" s="62"/>
      <c r="M23" s="53"/>
      <c r="N23" s="53"/>
      <c r="O23" s="53"/>
      <c r="P23" s="63">
        <f t="shared" si="0"/>
        <v>5543046773.21</v>
      </c>
      <c r="Q23" s="1"/>
    </row>
    <row r="24" spans="2:17" ht="15.75" customHeight="1" x14ac:dyDescent="0.25">
      <c r="B24" s="14" t="s">
        <v>37</v>
      </c>
      <c r="C24" s="16" t="s">
        <v>30</v>
      </c>
      <c r="D24" s="22">
        <v>875115.87</v>
      </c>
      <c r="E24" s="22">
        <v>21650704.510000002</v>
      </c>
      <c r="F24" s="22">
        <v>91307.76</v>
      </c>
      <c r="G24" s="22">
        <v>0</v>
      </c>
      <c r="H24" s="22">
        <v>32813339.579999998</v>
      </c>
      <c r="I24" s="22"/>
      <c r="J24" s="6"/>
      <c r="K24" s="34"/>
      <c r="L24" s="34"/>
      <c r="M24" s="22"/>
      <c r="N24" s="22"/>
      <c r="O24" s="22"/>
      <c r="P24" s="25">
        <f t="shared" si="0"/>
        <v>55430467.719999999</v>
      </c>
      <c r="Q24" s="1"/>
    </row>
    <row r="25" spans="2:17" ht="15.75" customHeight="1" x14ac:dyDescent="0.25">
      <c r="B25" s="14"/>
      <c r="C25" s="16" t="s">
        <v>31</v>
      </c>
      <c r="D25" s="22">
        <v>3062905.56</v>
      </c>
      <c r="E25" s="22">
        <v>75777465.799999997</v>
      </c>
      <c r="F25" s="22">
        <v>319577.17</v>
      </c>
      <c r="G25" s="22">
        <v>0</v>
      </c>
      <c r="H25" s="22">
        <v>114846688.54000001</v>
      </c>
      <c r="I25" s="22"/>
      <c r="J25" s="6"/>
      <c r="K25" s="34"/>
      <c r="L25" s="34"/>
      <c r="M25" s="22"/>
      <c r="N25" s="22"/>
      <c r="O25" s="22"/>
      <c r="P25" s="25">
        <f t="shared" si="0"/>
        <v>194006637.06999999</v>
      </c>
      <c r="Q25" s="1"/>
    </row>
    <row r="26" spans="2:17" ht="15.75" customHeight="1" x14ac:dyDescent="0.25">
      <c r="B26" s="14"/>
      <c r="C26" s="16" t="s">
        <v>21</v>
      </c>
      <c r="D26" s="22">
        <v>1312673.81</v>
      </c>
      <c r="E26" s="22">
        <v>32476056.77</v>
      </c>
      <c r="F26" s="22">
        <v>136961.64000000001</v>
      </c>
      <c r="G26" s="22">
        <v>0</v>
      </c>
      <c r="H26" s="22">
        <v>49220009.369999997</v>
      </c>
      <c r="I26" s="22"/>
      <c r="J26" s="6"/>
      <c r="K26" s="34"/>
      <c r="L26" s="34"/>
      <c r="M26" s="22"/>
      <c r="N26" s="22"/>
      <c r="O26" s="22"/>
      <c r="P26" s="25">
        <f t="shared" si="0"/>
        <v>83145701.590000004</v>
      </c>
      <c r="Q26" s="1"/>
    </row>
    <row r="27" spans="2:17" ht="15.75" customHeight="1" x14ac:dyDescent="0.25">
      <c r="B27" s="14"/>
      <c r="C27" s="16" t="s">
        <v>38</v>
      </c>
      <c r="D27" s="22">
        <v>0</v>
      </c>
      <c r="E27" s="22">
        <v>74953673.469999999</v>
      </c>
      <c r="F27" s="22">
        <v>0</v>
      </c>
      <c r="G27" s="22">
        <v>0</v>
      </c>
      <c r="H27" s="22">
        <v>111729734.37</v>
      </c>
      <c r="I27" s="22"/>
      <c r="J27" s="22"/>
      <c r="K27" s="34"/>
      <c r="L27" s="34"/>
      <c r="M27" s="22"/>
      <c r="N27" s="22"/>
      <c r="O27" s="22"/>
      <c r="P27" s="25">
        <f t="shared" si="0"/>
        <v>186683407.84</v>
      </c>
      <c r="Q27" s="1"/>
    </row>
    <row r="28" spans="2:17" ht="15.75" customHeight="1" x14ac:dyDescent="0.25">
      <c r="B28" s="14"/>
      <c r="C28" s="16" t="s">
        <v>39</v>
      </c>
      <c r="D28" s="22">
        <v>0</v>
      </c>
      <c r="E28" s="22">
        <v>32123002.91</v>
      </c>
      <c r="F28" s="22">
        <v>0</v>
      </c>
      <c r="G28" s="22">
        <v>0</v>
      </c>
      <c r="H28" s="22">
        <v>47884171.869999997</v>
      </c>
      <c r="I28" s="22"/>
      <c r="J28" s="22"/>
      <c r="K28" s="34"/>
      <c r="L28" s="34"/>
      <c r="M28" s="22"/>
      <c r="N28" s="22"/>
      <c r="O28" s="22"/>
      <c r="P28" s="25">
        <f t="shared" si="0"/>
        <v>80007174.780000001</v>
      </c>
      <c r="Q28" s="1"/>
    </row>
    <row r="29" spans="2:17" ht="15.75" customHeight="1" x14ac:dyDescent="0.25">
      <c r="B29" s="14"/>
      <c r="C29" s="37" t="s">
        <v>40</v>
      </c>
      <c r="D29" s="22">
        <v>0</v>
      </c>
      <c r="E29" s="22">
        <v>0</v>
      </c>
      <c r="F29" s="22">
        <v>0</v>
      </c>
      <c r="G29" s="22">
        <v>0</v>
      </c>
      <c r="H29" s="22"/>
      <c r="I29" s="22"/>
      <c r="J29" s="22"/>
      <c r="K29" s="36"/>
      <c r="L29" s="36"/>
      <c r="M29" s="22"/>
      <c r="N29" s="22"/>
      <c r="O29" s="22"/>
      <c r="P29" s="25">
        <f t="shared" si="0"/>
        <v>0</v>
      </c>
      <c r="Q29" s="1"/>
    </row>
    <row r="30" spans="2:17" ht="15.75" customHeight="1" thickBot="1" x14ac:dyDescent="0.3">
      <c r="B30" s="54"/>
      <c r="C30" s="55" t="s">
        <v>41</v>
      </c>
      <c r="D30" s="23">
        <v>0</v>
      </c>
      <c r="E30" s="23">
        <v>0</v>
      </c>
      <c r="F30" s="23">
        <v>0</v>
      </c>
      <c r="G30" s="23">
        <v>0</v>
      </c>
      <c r="H30" s="23"/>
      <c r="I30" s="23"/>
      <c r="J30" s="23"/>
      <c r="K30" s="23"/>
      <c r="L30" s="23"/>
      <c r="M30" s="23"/>
      <c r="N30" s="23"/>
      <c r="O30" s="23"/>
      <c r="P30" s="56">
        <f t="shared" si="0"/>
        <v>0</v>
      </c>
      <c r="Q30" s="1"/>
    </row>
    <row r="31" spans="2:17" ht="15.75" customHeight="1" x14ac:dyDescent="0.25">
      <c r="B31" s="17" t="s">
        <v>15</v>
      </c>
      <c r="C31" s="19" t="s">
        <v>42</v>
      </c>
      <c r="D31" s="31">
        <v>1747588.96</v>
      </c>
      <c r="E31" s="31">
        <v>1960607.46</v>
      </c>
      <c r="F31" s="31">
        <v>2074322.92</v>
      </c>
      <c r="G31" s="31">
        <v>1955825.83</v>
      </c>
      <c r="H31" s="31">
        <v>3296281.03</v>
      </c>
      <c r="I31" s="31"/>
      <c r="J31" s="7"/>
      <c r="K31" s="58"/>
      <c r="L31" s="58"/>
      <c r="M31" s="3"/>
      <c r="N31" s="3"/>
      <c r="O31" s="3"/>
      <c r="P31" s="26">
        <f t="shared" si="0"/>
        <v>11034626.199999999</v>
      </c>
      <c r="Q31" s="1"/>
    </row>
    <row r="32" spans="2:17" ht="15.75" customHeight="1" x14ac:dyDescent="0.25">
      <c r="B32" s="18" t="s">
        <v>43</v>
      </c>
      <c r="C32" s="2" t="s">
        <v>44</v>
      </c>
      <c r="D32" s="21">
        <v>17475.89</v>
      </c>
      <c r="E32" s="21">
        <v>19606.07</v>
      </c>
      <c r="F32" s="21">
        <v>20743.23</v>
      </c>
      <c r="G32" s="21">
        <v>19558.259999999998</v>
      </c>
      <c r="H32" s="21">
        <v>32962.81</v>
      </c>
      <c r="I32" s="21"/>
      <c r="J32" s="8"/>
      <c r="K32" s="35"/>
      <c r="L32" s="35"/>
      <c r="M32" s="21"/>
      <c r="N32" s="21"/>
      <c r="O32" s="21"/>
      <c r="P32" s="27">
        <f t="shared" si="0"/>
        <v>110346.26</v>
      </c>
      <c r="Q32" s="1"/>
    </row>
    <row r="33" spans="2:17" ht="15.75" customHeight="1" x14ac:dyDescent="0.25">
      <c r="B33" s="18"/>
      <c r="C33" s="2" t="s">
        <v>31</v>
      </c>
      <c r="D33" s="21">
        <v>61165.61</v>
      </c>
      <c r="E33" s="21">
        <v>68621.259999999995</v>
      </c>
      <c r="F33" s="21">
        <v>72601.3</v>
      </c>
      <c r="G33" s="21">
        <v>68453.899999999994</v>
      </c>
      <c r="H33" s="21">
        <v>115369.84</v>
      </c>
      <c r="I33" s="21"/>
      <c r="J33" s="8"/>
      <c r="K33" s="35"/>
      <c r="L33" s="35"/>
      <c r="M33" s="21"/>
      <c r="N33" s="21"/>
      <c r="O33" s="21"/>
      <c r="P33" s="27">
        <f t="shared" si="0"/>
        <v>386211.90999999992</v>
      </c>
      <c r="Q33" s="1"/>
    </row>
    <row r="34" spans="2:17" ht="15.75" customHeight="1" x14ac:dyDescent="0.25">
      <c r="B34" s="18"/>
      <c r="C34" s="2" t="s">
        <v>21</v>
      </c>
      <c r="D34" s="21">
        <v>26213.83</v>
      </c>
      <c r="E34" s="21">
        <v>29409.11</v>
      </c>
      <c r="F34" s="21">
        <v>31114.84</v>
      </c>
      <c r="G34" s="21">
        <v>29337.39</v>
      </c>
      <c r="H34" s="21">
        <v>49444.22</v>
      </c>
      <c r="I34" s="21"/>
      <c r="J34" s="8"/>
      <c r="K34" s="35"/>
      <c r="L34" s="35"/>
      <c r="M34" s="21"/>
      <c r="N34" s="21"/>
      <c r="O34" s="21"/>
      <c r="P34" s="27">
        <f t="shared" si="0"/>
        <v>165519.39000000001</v>
      </c>
      <c r="Q34" s="1"/>
    </row>
    <row r="35" spans="2:17" ht="15.75" customHeight="1" x14ac:dyDescent="0.25">
      <c r="B35" s="18"/>
      <c r="C35" s="39" t="s">
        <v>45</v>
      </c>
      <c r="D35" s="21">
        <v>0</v>
      </c>
      <c r="E35" s="21">
        <v>0</v>
      </c>
      <c r="F35" s="21">
        <v>0</v>
      </c>
      <c r="G35" s="21">
        <v>0</v>
      </c>
      <c r="H35" s="21"/>
      <c r="I35" s="21"/>
      <c r="J35" s="8"/>
      <c r="K35" s="38"/>
      <c r="L35" s="38"/>
      <c r="M35" s="21"/>
      <c r="N35" s="21"/>
      <c r="O35" s="21"/>
      <c r="P35" s="27">
        <f t="shared" si="0"/>
        <v>0</v>
      </c>
      <c r="Q35" s="1"/>
    </row>
    <row r="36" spans="2:17" ht="15.75" customHeight="1" thickBot="1" x14ac:dyDescent="0.3">
      <c r="B36" s="60"/>
      <c r="C36" s="61" t="s">
        <v>46</v>
      </c>
      <c r="D36" s="24">
        <v>0</v>
      </c>
      <c r="E36" s="24">
        <v>0</v>
      </c>
      <c r="F36" s="24">
        <v>0</v>
      </c>
      <c r="G36" s="24">
        <v>0</v>
      </c>
      <c r="H36" s="24"/>
      <c r="I36" s="24"/>
      <c r="J36" s="24"/>
      <c r="K36" s="24"/>
      <c r="L36" s="24"/>
      <c r="M36" s="24"/>
      <c r="N36" s="24"/>
      <c r="O36" s="24"/>
      <c r="P36" s="64">
        <f t="shared" si="0"/>
        <v>0</v>
      </c>
      <c r="Q36" s="1"/>
    </row>
    <row r="37" spans="2:17" ht="15.75" customHeight="1" thickBot="1" x14ac:dyDescent="0.3">
      <c r="B37" s="47" t="s">
        <v>47</v>
      </c>
      <c r="C37" s="48"/>
      <c r="D37" s="51">
        <f>D4+D15+D23+D31-(D5+D6+D7+D8+D9+D10+D11+D12+D13+D14+D16+D17+D18+D19+D20+D21+D22+D24+D25+D26+D27+D28+D29+D30+D32+D33+D34+D35+D36)</f>
        <v>870499367.93000007</v>
      </c>
      <c r="E37" s="51">
        <f>E4+E15+E23+E31-(E5+E6+E7+E8+E9+E10+E11+E12+E13+E14+E16+E17+E18+E19+E20+E21+E22+E24+E25+E26+E27+E28+E29+E30+E32+E33+E34+E35+E36)</f>
        <v>2821984979.1600003</v>
      </c>
      <c r="F37" s="51">
        <f>F4+F15+F23+F31-(F5+F6+F7+F8+F9+F10+F11+F12+F13+F14+F16+F17+F18+F19+F20+F21+F22+F24+F25+F26+F27+F28+F29+F30+F32+F33+F34+F35+F36)</f>
        <v>949405584.6700002</v>
      </c>
      <c r="G37" s="51">
        <f>G4+G15+G23+G31-(G5+G6+G7+G8+G9+G10+G11+G12+G13+G14+G16+G17+G18+G19+G20+G21+G22+G24+G25+G26+G27+G28+G29+G30+G32+G33+G34+G35+G36)</f>
        <v>877544959.25</v>
      </c>
      <c r="H37" s="51">
        <f t="shared" ref="H37:O37" si="1">H4+H15+H23+H31-(H5+H6+H7+H8+H9+H10+H11+H12+H13+H14+H16+H17+H18+H19+H20+H21+H22+H24+H25+H26+H27+H28+H29+H30+H32+H33+H34+H35+H36)</f>
        <v>4384445353.8800001</v>
      </c>
      <c r="I37" s="51">
        <f t="shared" si="1"/>
        <v>0</v>
      </c>
      <c r="J37" s="51">
        <f t="shared" si="1"/>
        <v>0</v>
      </c>
      <c r="K37" s="51">
        <f t="shared" si="1"/>
        <v>0</v>
      </c>
      <c r="L37" s="51">
        <f t="shared" si="1"/>
        <v>0</v>
      </c>
      <c r="M37" s="51">
        <f t="shared" si="1"/>
        <v>0</v>
      </c>
      <c r="N37" s="51">
        <f t="shared" si="1"/>
        <v>0</v>
      </c>
      <c r="O37" s="51">
        <f t="shared" si="1"/>
        <v>0</v>
      </c>
      <c r="P37" s="9">
        <f t="shared" si="0"/>
        <v>9903880244.8899994</v>
      </c>
      <c r="Q37" s="1"/>
    </row>
    <row r="38" spans="2:17" ht="15.75" customHeight="1" x14ac:dyDescent="0.25"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0"/>
      <c r="Q38" s="1"/>
    </row>
    <row r="39" spans="2:17" ht="15.75" customHeight="1" x14ac:dyDescent="0.25"/>
    <row r="40" spans="2:17" ht="15.75" customHeight="1" x14ac:dyDescent="0.25"/>
    <row r="61" hidden="1" x14ac:dyDescent="0.25"/>
    <row r="65" hidden="1" x14ac:dyDescent="0.25"/>
  </sheetData>
  <mergeCells count="3">
    <mergeCell ref="B1:P1"/>
    <mergeCell ref="B3:C3"/>
    <mergeCell ref="B37:C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V 8 s W a V b W T e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a j O M I L y j A F M k P I t f k K b N r 7 b H 8 g r I f a D b 3 i n Q t X O y B z B P L + w B 9 Q S w M E F A A C A A g A d V 8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f L F k o i k e 4 D g A A A B E A A A A T A B w A R m 9 y b X V s Y X M v U 2 V j d G l v b j E u b S C i G A A o o B Q A A A A A A A A A A A A A A A A A A A A A A A A A A A A r T k 0 u y c z P U w i G 0 I b W A F B L A Q I t A B Q A A g A I A H V f L F m l W 1 k 3 p A A A A P Y A A A A S A A A A A A A A A A A A A A A A A A A A A A B D b 2 5 m a W c v U G F j a 2 F n Z S 5 4 b W x Q S w E C L Q A U A A I A C A B 1 X y x Z D 8 r p q 6 Q A A A D p A A A A E w A A A A A A A A A A A A A A A A D w A A A A W 0 N v b n R l b n R f V H l w Z X N d L n h t b F B L A Q I t A B Q A A g A I A H V f L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Z 0 9 w d U / + I Q a S I r h e c S i j m A A A A A A I A A A A A A A N m A A D A A A A A E A A A A H j 9 B y i O m r p 8 h A l o X y 1 M q t o A A A A A B I A A A K A A A A A Q A A A A z d u x o N o x x b j / L T E 4 e l c Q p 1 A A A A A K k u p i a q / I 4 e O M 0 k 0 q j a D Y A 5 Z b U p l L G O N p l c e b z Z 7 U 9 k G W s R F K I v k R z u U c g 9 C C G h X Q j V 9 Z 1 O v O 9 E h g H 1 A E E B c Z f Y 4 K j + r h 7 a W f V R r w v 8 B k M h Q A A A D a b T S 6 Z K f h E 3 e v G v S 2 w w n 0 + w g C i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A91127AEC5984E9CBD002980B7ACB8" ma:contentTypeVersion="25" ma:contentTypeDescription="Create a new document." ma:contentTypeScope="" ma:versionID="35d358938a483a2c6c6087da9dedec48">
  <xsd:schema xmlns:xsd="http://www.w3.org/2001/XMLSchema" xmlns:xs="http://www.w3.org/2001/XMLSchema" xmlns:p="http://schemas.microsoft.com/office/2006/metadata/properties" xmlns:ns2="3787ae0c-a2f2-4ab0-991e-08818e462bd3" xmlns:ns3="a5c7d926-be96-426a-b7d8-3461508ce661" targetNamespace="http://schemas.microsoft.com/office/2006/metadata/properties" ma:root="true" ma:fieldsID="76424f5b2d597082415d9ed51fe702eb" ns2:_="" ns3:_="">
    <xsd:import namespace="3787ae0c-a2f2-4ab0-991e-08818e462bd3"/>
    <xsd:import namespace="a5c7d926-be96-426a-b7d8-3461508ce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GUIASREFERENTEDEPOSITOJUDICIAIS" minOccurs="0"/>
                <xsd:element ref="ns2:MediaServiceSearchProperties" minOccurs="0"/>
                <xsd:element ref="ns2:Info" minOccurs="0"/>
                <xsd:element ref="ns2:MediaServiceBillingMetadata" minOccurs="0"/>
                <xsd:element ref="ns2:TipoAtualiza_x00e7__x00e3_o" minOccurs="0"/>
                <xsd:element ref="ns2:Atualiza_x00e7__x00e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7ae0c-a2f2-4ab0-991e-08818e462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GUIASREFERENTEDEPOSITOJUDICIAIS" ma:index="26" nillable="true" ma:displayName="GUIAS REFERENTE DEPOSITO JUDICIAIS" ma:format="Dropdown" ma:internalName="GUIASREFERENTEDEPOSITOJUDICIAIS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" ma:index="2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poAtualiza_x00e7__x00e3_o" ma:index="30" nillable="true" ma:displayName="Tipo Atualização" ma:description="Como o painel deve ser atualizado." ma:format="Dropdown" ma:internalName="TipoAtualiza_x00e7__x00e3_o">
      <xsd:simpleType>
        <xsd:restriction base="dms:Text">
          <xsd:maxLength value="255"/>
        </xsd:restriction>
      </xsd:simpleType>
    </xsd:element>
    <xsd:element name="Atualiza_x00e7__x00e3_o" ma:index="31" nillable="true" ma:displayName="Atualização" ma:default="Só atualizar" ma:format="Dropdown" ma:internalName="Atualiza_x00e7__x00e3_o">
      <xsd:simpleType>
        <xsd:restriction base="dms:Choice">
          <xsd:enumeration value="Alterar Parâmetro"/>
          <xsd:enumeration value="Só atualizar"/>
          <xsd:enumeration value="Encerr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d926-be96-426a-b7d8-3461508ce66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3a15d44-9365-4c31-8397-4a1fd3955c16}" ma:internalName="TaxCatchAll" ma:showField="CatchAllData" ma:web="a5c7d926-be96-426a-b7d8-3461508ce6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7ae0c-a2f2-4ab0-991e-08818e462bd3">
      <Terms xmlns="http://schemas.microsoft.com/office/infopath/2007/PartnerControls"/>
    </lcf76f155ced4ddcb4097134ff3c332f>
    <GUIASREFERENTEDEPOSITOJUDICIAIS xmlns="3787ae0c-a2f2-4ab0-991e-08818e462bd3" xsi:nil="true"/>
    <TaxCatchAll xmlns="a5c7d926-be96-426a-b7d8-3461508ce661" xsi:nil="true"/>
    <_Flow_SignoffStatus xmlns="3787ae0c-a2f2-4ab0-991e-08818e462bd3" xsi:nil="true"/>
    <Info xmlns="3787ae0c-a2f2-4ab0-991e-08818e462bd3" xsi:nil="true"/>
    <TipoAtualiza_x00e7__x00e3_o xmlns="3787ae0c-a2f2-4ab0-991e-08818e462bd3" xsi:nil="true"/>
    <Atualiza_x00e7__x00e3_o xmlns="3787ae0c-a2f2-4ab0-991e-08818e462bd3">Só atualizar</Atualiza_x00e7__x00e3_o>
  </documentManagement>
</p:properties>
</file>

<file path=customXml/itemProps1.xml><?xml version="1.0" encoding="utf-8"?>
<ds:datastoreItem xmlns:ds="http://schemas.openxmlformats.org/officeDocument/2006/customXml" ds:itemID="{44D49C90-7B18-4473-B18A-5288DA55C2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51020A-183E-4AF2-8A55-882AC0523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7ae0c-a2f2-4ab0-991e-08818e462bd3"/>
    <ds:schemaRef ds:uri="a5c7d926-be96-426a-b7d8-3461508ce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924AC8-2CF6-4BEB-9017-EECB9094AA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DC94BC-75CF-4204-AA79-996972788E7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3787ae0c-a2f2-4ab0-991e-08818e462bd3"/>
    <ds:schemaRef ds:uri="http://schemas.microsoft.com/office/infopath/2007/PartnerControls"/>
    <ds:schemaRef ds:uri="http://purl.org/dc/terms/"/>
    <ds:schemaRef ds:uri="a5c7d926-be96-426a-b7d8-3461508ce6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Conf. Prestação de Contas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Ferreira</dc:creator>
  <cp:keywords/>
  <dc:description/>
  <cp:lastModifiedBy>Sarah Ferreira</cp:lastModifiedBy>
  <cp:revision/>
  <dcterms:created xsi:type="dcterms:W3CDTF">2024-09-12T14:54:32Z</dcterms:created>
  <dcterms:modified xsi:type="dcterms:W3CDTF">2026-06-25T14:06:40Z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0x01010010A91127AEC5984E9CBD002980B7ACB8</vt:lpwstr>
  </property>
  <property fmtid="{D5CDD505-2E9C-101B-9397-08002B2CF9AE}" pid="3" name="MediaServiceImageTags">
    <vt:lpwstr/>
  </property>
</Properties>
</file>